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0" yWindow="0" windowWidth="20740" windowHeight="11760" activeTab="0"/>
  </bookViews>
  <sheets>
    <sheet name="LOCAL" sheetId="1" r:id="rId1"/>
  </sheets>
  <definedNames>
    <definedName name="EVENING_GOWN">'LOCAL'!$AB:$AI</definedName>
    <definedName name="FINAL_TOTAL">'LOCAL'!$AJ:$AJ</definedName>
    <definedName name="INTERVIEW">'LOCAL'!$B:$I</definedName>
    <definedName name="_xlnm.Print_Area" localSheetId="0">'LOCAL'!$A$1:$AQ$36</definedName>
    <definedName name="SUBTOTAL">'LOCAL'!$R:$R</definedName>
    <definedName name="SWIMSUIT">'LOCAL'!$J:$Q</definedName>
  </definedNames>
  <calcPr fullCalcOnLoad="1"/>
</workbook>
</file>

<file path=xl/sharedStrings.xml><?xml version="1.0" encoding="utf-8"?>
<sst xmlns="http://schemas.openxmlformats.org/spreadsheetml/2006/main" count="47" uniqueCount="36">
  <si>
    <t>TOTAL</t>
  </si>
  <si>
    <t>IMPORTANT!</t>
  </si>
  <si>
    <t>CONTESTANT NUMBERS &amp; NAMES</t>
  </si>
  <si>
    <r>
      <t>AUTOMATIC BACK-UP FILE:</t>
    </r>
    <r>
      <rPr>
        <sz val="11"/>
        <rFont val="Arial"/>
        <family val="2"/>
      </rPr>
      <t xml:space="preserve">  This Excel file is programmed to generate a separate back-up file to the same location as the original file.  It is recommended that the auditors continually save the tally sheet file every time any scores are entered, thereby having a readily available backup file if the original file should become corrupt.  It is also strongly recommended that a manual paper tally sheet be continually updated in the event the computer crashes.</t>
    </r>
  </si>
  <si>
    <t>#1 TOP FIVE</t>
  </si>
  <si>
    <t>#2 TOP FIVE</t>
  </si>
  <si>
    <t>#3 TOP FIVE</t>
  </si>
  <si>
    <t>#4 TOP FIVE</t>
  </si>
  <si>
    <t>#5 TOP FIVE</t>
  </si>
  <si>
    <r>
      <t>INSTRUCTIONS TO PRINT THIS TALLY SHEET:</t>
    </r>
    <r>
      <rPr>
        <sz val="11"/>
        <rFont val="Arial"/>
        <family val="2"/>
      </rPr>
      <t xml:space="preserve">  This Excel file is formatted to print this tally sheet on three sheets of 8-1/2" by 14" paper with your printer in LANDSCAPE orientation.  Once printed, cut off the right margins of the left and middle sheets.  Then paste the right edge of the left sheet on top of the left margin of the middle sheet and the right edge of the middle sheet on the top of the left margin of the right sheet forming a 8-1/2" by 38" completed tally sheet.  
</t>
    </r>
    <r>
      <rPr>
        <b/>
        <sz val="11"/>
        <rFont val="Arial"/>
        <family val="2"/>
      </rPr>
      <t>NOTE:</t>
    </r>
    <r>
      <rPr>
        <sz val="11"/>
        <rFont val="Arial"/>
        <family val="2"/>
      </rPr>
      <t xml:space="preserve"> These instructions will not be printed on your tally sheet.</t>
    </r>
  </si>
  <si>
    <r>
      <t xml:space="preserve">TEEN TALENT - 35%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</si>
  <si>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t>Computer Top-5 Final Order</t>
  </si>
  <si>
    <t>&lt;= WINNER</t>
  </si>
  <si>
    <t>&lt;= 1st RUNNER-UP</t>
  </si>
  <si>
    <t>&lt;= 2nd RUNNER-UP</t>
  </si>
  <si>
    <t>&lt;= 3rd RUNNER-UP</t>
  </si>
  <si>
    <t>&lt;= 4th RUNNER-UP</t>
  </si>
  <si>
    <r>
      <t xml:space="preserve">Column 
</t>
    </r>
    <r>
      <rPr>
        <b/>
        <sz val="20"/>
        <color indexed="10"/>
        <rFont val="Arial"/>
        <family val="2"/>
      </rPr>
      <t>AK</t>
    </r>
  </si>
  <si>
    <r>
      <t>TALLY SHEET INSTRUCTIONS:</t>
    </r>
    <r>
      <rPr>
        <sz val="11"/>
        <rFont val="Arial"/>
        <family val="2"/>
      </rPr>
      <t xml:space="preserve">  Type in the contestants' numbers and names or titles starting in Cell A5 through Cell A34 and the judges' names starting in Cell B3 through Cell H3.  This will populate the remainder of the tally sheet.  From each judge's score sheet, type in his or her individual score for each phase of competition in the cell under that judge's name in the row for that contestant.  </t>
    </r>
    <r>
      <rPr>
        <u val="single"/>
        <sz val="11"/>
        <rFont val="Arial"/>
        <family val="2"/>
      </rPr>
      <t>DO NOT TYPE ANYTHING IN THE 6TH OR 7TH JUDGES COLUMNS IF THERE ARE ONLY 5 OR 6 JUDGES</t>
    </r>
    <r>
      <rPr>
        <sz val="11"/>
        <rFont val="Arial"/>
        <family val="2"/>
      </rPr>
      <t xml:space="preserve">!  Consider totaling the scores on each judge's score sheet and using that sum as a control total which should be the same as the blue number at the bottom of that judge's column for that phase of competition.  All cells are protected except where entries are supposed to be made by the auditors.  Use </t>
    </r>
    <r>
      <rPr>
        <b/>
        <sz val="11"/>
        <rFont val="Arial"/>
        <family val="2"/>
      </rPr>
      <t>Local Tie Breaking Procedures</t>
    </r>
    <r>
      <rPr>
        <sz val="11"/>
        <rFont val="Arial"/>
        <family val="2"/>
      </rPr>
      <t xml:space="preserve"> when necessary.</t>
    </r>
  </si>
  <si>
    <t xml:space="preserve"> Local Teen Single Night Tally Sheet</t>
  </si>
  <si>
    <t>Teen Final Ranking</t>
  </si>
  <si>
    <r>
      <t>ã</t>
    </r>
    <r>
      <rPr>
        <sz val="8"/>
        <rFont val="Times New Roman"/>
        <family val="1"/>
      </rPr>
      <t xml:space="preserve">  Miss America’s Outstanding Teen Organization - All rights reserved - Revised July 2016</t>
    </r>
  </si>
  <si>
    <r>
      <t xml:space="preserve">TEEN PRIVATE INTERVIEW - 25%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</si>
  <si>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r>
      <t xml:space="preserve">TEEN LIFESTYLE &amp; FITNESS - 15%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</si>
  <si>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r>
      <t xml:space="preserve">TEEN EVENING WEAR/ON-STAGE QUESTION - 25%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</si>
  <si>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t>If identical score and name repeat immediately, check Columns AJ &amp; AK for additional contestants with same score, then type in each additional contestant's number and name below.</t>
  </si>
  <si>
    <t>If Identical Score and Name Repeat Immediately, Check Columns AL and AM for Additional Contestants with Same Score so Tie(s) can be broken</t>
  </si>
  <si>
    <t>NOTE: Blue Border with Yellow Background Above = Final Results (Columns AO, AP, and AP) Unless there are Ties. See Tie Breaking Rules if there are Ties in Column AO.</t>
  </si>
  <si>
    <r>
      <t xml:space="preserve">Be sure that the sixth and subsequent contestants not appearing in the Top Five do not have a Final Total in </t>
    </r>
    <r>
      <rPr>
        <u val="single"/>
        <sz val="12"/>
        <color indexed="10"/>
        <rFont val="Arial"/>
        <family val="2"/>
      </rPr>
      <t>Column AL</t>
    </r>
    <r>
      <rPr>
        <sz val="12"/>
        <color indexed="10"/>
        <rFont val="Arial"/>
        <family val="2"/>
      </rPr>
      <t xml:space="preserve"> that is equal to or higher than any contestant in the Top Five!</t>
    </r>
  </si>
  <si>
    <r>
      <t xml:space="preserve">Column 
</t>
    </r>
    <r>
      <rPr>
        <b/>
        <sz val="20"/>
        <color indexed="10"/>
        <rFont val="Arial"/>
        <family val="2"/>
      </rPr>
      <t>AJ</t>
    </r>
  </si>
  <si>
    <t>THE TWO TOTALS IN THE YELLOW BOXES</t>
  </si>
  <si>
    <t>ABOVE MUST ALWAYS BE THE SAME</t>
  </si>
  <si>
    <t>I+L&amp;F SUB TOTAL</t>
  </si>
  <si>
    <t>I+L&amp;F+T SUB TOTAL</t>
  </si>
  <si>
    <t>I+L&amp;F+T+EW/OSQ FINAL TOTAL</t>
  </si>
  <si>
    <t>JUDGES: NUMBER AND NAME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</si>
</sst>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5">
    <font>
      <sz val="9"/>
      <name val="Helv"/>
      <family val="0"/>
    </font>
    <font>
      <b/>
      <sz val="9"/>
      <name val="Helv"/>
      <family val="0"/>
    </font>
    <font>
      <i/>
      <sz val="9"/>
      <name val="Helv"/>
      <family val="0"/>
    </font>
    <font>
      <b/>
      <i/>
      <sz val="9"/>
      <name val="Helv"/>
      <family val="0"/>
    </font>
    <font>
      <sz val="10"/>
      <name val="Geneva"/>
      <family val="0"/>
    </font>
    <font>
      <b/>
      <sz val="9"/>
      <color indexed="10"/>
      <name val="Helv"/>
      <family val="0"/>
    </font>
    <font>
      <sz val="10"/>
      <name val="Helv"/>
      <family val="0"/>
    </font>
    <font>
      <sz val="14"/>
      <color indexed="14"/>
      <name val="New Century Schlbk"/>
      <family val="0"/>
    </font>
    <font>
      <sz val="14"/>
      <color indexed="15"/>
      <name val="New Century Schlbk"/>
      <family val="0"/>
    </font>
    <font>
      <sz val="9"/>
      <color indexed="15"/>
      <name val="Helv"/>
      <family val="0"/>
    </font>
    <font>
      <b/>
      <sz val="14"/>
      <color indexed="12"/>
      <name val="New Century Schlbk"/>
      <family val="0"/>
    </font>
    <font>
      <sz val="9"/>
      <name val="Geneva"/>
      <family val="0"/>
    </font>
    <font>
      <b/>
      <sz val="9"/>
      <color indexed="12"/>
      <name val="Geneva"/>
      <family val="0"/>
    </font>
    <font>
      <b/>
      <sz val="9"/>
      <color indexed="10"/>
      <name val="Geneva"/>
      <family val="0"/>
    </font>
    <font>
      <b/>
      <sz val="12"/>
      <color indexed="12"/>
      <name val="New Century Schlbk"/>
      <family val="0"/>
    </font>
    <font>
      <sz val="9"/>
      <name val="Arial"/>
      <family val="2"/>
    </font>
    <font>
      <b/>
      <sz val="9"/>
      <color indexed="50"/>
      <name val="Helv"/>
      <family val="0"/>
    </font>
    <font>
      <b/>
      <sz val="9"/>
      <color indexed="50"/>
      <name val="Geneva"/>
      <family val="0"/>
    </font>
    <font>
      <sz val="10"/>
      <color indexed="10"/>
      <name val="Helv"/>
      <family val="0"/>
    </font>
    <font>
      <b/>
      <sz val="10"/>
      <name val="Arial"/>
      <family val="2"/>
    </font>
    <font>
      <b/>
      <sz val="20"/>
      <color indexed="12"/>
      <name val="Times New Roman"/>
      <family val="1"/>
    </font>
    <font>
      <sz val="9"/>
      <color indexed="8"/>
      <name val="Arial"/>
      <family val="2"/>
    </font>
    <font>
      <sz val="11"/>
      <name val="Arial"/>
      <family val="2"/>
    </font>
    <font>
      <b/>
      <sz val="11"/>
      <name val="Arial"/>
      <family val="2"/>
    </font>
    <font>
      <sz val="8"/>
      <name val="Arial"/>
      <family val="2"/>
    </font>
    <font>
      <b/>
      <sz val="11"/>
      <color indexed="10"/>
      <name val="Arial"/>
      <family val="2"/>
    </font>
    <font>
      <u val="single"/>
      <sz val="11"/>
      <name val="Arial"/>
      <family val="2"/>
    </font>
    <font>
      <b/>
      <sz val="10"/>
      <color indexed="10"/>
      <name val="Arial"/>
      <family val="2"/>
    </font>
    <font>
      <b/>
      <u val="single"/>
      <sz val="14"/>
      <color indexed="10"/>
      <name val="New Century Schlbk"/>
      <family val="0"/>
    </font>
    <font>
      <b/>
      <sz val="14"/>
      <color indexed="50"/>
      <name val="New Century Schlbk"/>
      <family val="0"/>
    </font>
    <font>
      <b/>
      <sz val="20"/>
      <color indexed="10"/>
      <name val="Arial"/>
      <family val="2"/>
    </font>
    <font>
      <sz val="9"/>
      <color indexed="56"/>
      <name val="Arial"/>
      <family val="2"/>
    </font>
    <font>
      <u val="single"/>
      <sz val="7.9"/>
      <color indexed="12"/>
      <name val="Helv"/>
      <family val="0"/>
    </font>
    <font>
      <u val="single"/>
      <sz val="7.9"/>
      <color indexed="36"/>
      <name val="Helv"/>
      <family val="0"/>
    </font>
    <font>
      <sz val="12"/>
      <color indexed="10"/>
      <name val="Arial"/>
      <family val="2"/>
    </font>
    <font>
      <u val="single"/>
      <sz val="12"/>
      <color indexed="10"/>
      <name val="Arial"/>
      <family val="2"/>
    </font>
    <font>
      <b/>
      <sz val="9"/>
      <color indexed="10"/>
      <name val="Arial Narrow"/>
      <family val="2"/>
    </font>
    <font>
      <sz val="8"/>
      <name val="Arial Narrow"/>
      <family val="2"/>
    </font>
    <font>
      <sz val="8"/>
      <name val="Helv"/>
      <family val="0"/>
    </font>
    <font>
      <sz val="8"/>
      <name val="Symbol"/>
      <family val="1"/>
    </font>
    <font>
      <sz val="8"/>
      <name val="Times New Roman"/>
      <family val="1"/>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FFCC"/>
        <bgColor indexed="64"/>
      </patternFill>
    </fill>
    <fill>
      <patternFill patternType="solid">
        <fgColor indexed="42"/>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ck">
        <color indexed="12"/>
      </top>
      <bottom style="thin"/>
    </border>
    <border>
      <left>
        <color indexed="63"/>
      </left>
      <right style="thick">
        <color indexed="12"/>
      </right>
      <top style="thick">
        <color indexed="12"/>
      </top>
      <bottom style="thin"/>
    </border>
    <border>
      <left>
        <color indexed="63"/>
      </left>
      <right style="thick">
        <color indexed="12"/>
      </right>
      <top>
        <color indexed="63"/>
      </top>
      <bottom style="thin"/>
    </border>
    <border>
      <left>
        <color indexed="63"/>
      </left>
      <right style="thick">
        <color indexed="12"/>
      </right>
      <top style="thin"/>
      <bottom style="thin"/>
    </border>
    <border>
      <left>
        <color indexed="63"/>
      </left>
      <right style="thin"/>
      <top style="thin"/>
      <bottom style="thick">
        <color indexed="12"/>
      </bottom>
    </border>
    <border>
      <left>
        <color indexed="63"/>
      </left>
      <right style="thick">
        <color indexed="12"/>
      </right>
      <top style="thin"/>
      <bottom style="thick">
        <color indexed="12"/>
      </bottom>
    </border>
    <border>
      <left>
        <color indexed="63"/>
      </left>
      <right>
        <color indexed="63"/>
      </right>
      <top style="thin"/>
      <bottom style="thin"/>
    </border>
    <border>
      <left>
        <color indexed="63"/>
      </left>
      <right>
        <color indexed="63"/>
      </right>
      <top style="thin"/>
      <bottom style="thick">
        <color rgb="FFFF0000"/>
      </bottom>
    </border>
    <border>
      <left style="thin"/>
      <right style="thin"/>
      <top style="thin"/>
      <bottom style="thin"/>
    </border>
    <border>
      <left style="thick">
        <color rgb="FFFF0000"/>
      </left>
      <right style="thin"/>
      <top style="thin"/>
      <bottom style="thin"/>
    </border>
    <border>
      <left style="thick">
        <color rgb="FFFF0000"/>
      </left>
      <right style="thin"/>
      <top style="thin"/>
      <bottom style="thick">
        <color rgb="FFFF0000"/>
      </bottom>
    </border>
    <border>
      <left>
        <color indexed="63"/>
      </left>
      <right style="thin"/>
      <top style="thin"/>
      <bottom style="thick">
        <color rgb="FFFF0000"/>
      </bottom>
    </border>
    <border>
      <left style="thick">
        <color indexed="12"/>
      </left>
      <right style="thin"/>
      <top style="thick">
        <color indexed="12"/>
      </top>
      <bottom style="thin"/>
    </border>
    <border>
      <left style="thick">
        <color indexed="12"/>
      </left>
      <right style="thin"/>
      <top style="thin"/>
      <bottom style="thin"/>
    </border>
    <border>
      <left style="thick">
        <color indexed="12"/>
      </left>
      <right style="thin"/>
      <top style="thin"/>
      <bottom style="thick">
        <color indexed="12"/>
      </bottom>
    </border>
    <border>
      <left style="medium"/>
      <right style="medium"/>
      <top style="medium"/>
      <bottom style="thin"/>
    </border>
    <border>
      <left style="medium"/>
      <right style="medium"/>
      <top style="thin"/>
      <bottom style="medium"/>
    </border>
    <border>
      <left style="thin"/>
      <right>
        <color indexed="63"/>
      </right>
      <top>
        <color indexed="63"/>
      </top>
      <bottom style="thin"/>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n"/>
    </border>
    <border>
      <left>
        <color indexed="63"/>
      </left>
      <right style="thick">
        <color rgb="FFFF0000"/>
      </right>
      <top>
        <color indexed="63"/>
      </top>
      <bottom style="thin"/>
    </border>
    <border>
      <left>
        <color indexed="63"/>
      </left>
      <right>
        <color indexed="63"/>
      </right>
      <top style="thin"/>
      <bottom>
        <color indexed="63"/>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4"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32">
    <xf numFmtId="0" fontId="0" fillId="0" borderId="0" xfId="0" applyAlignment="1">
      <alignment/>
    </xf>
    <xf numFmtId="0" fontId="8" fillId="0" borderId="10" xfId="0" applyFont="1" applyBorder="1" applyAlignment="1" applyProtection="1">
      <alignment vertical="center"/>
      <protection/>
    </xf>
    <xf numFmtId="0" fontId="25" fillId="0" borderId="10" xfId="0" applyFont="1" applyBorder="1" applyAlignment="1" applyProtection="1">
      <alignment horizontal="center" vertical="center" wrapText="1"/>
      <protection/>
    </xf>
    <xf numFmtId="0" fontId="7" fillId="0" borderId="0" xfId="0" applyFont="1" applyAlignment="1" applyProtection="1">
      <alignmen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0" xfId="0" applyFont="1" applyAlignment="1" applyProtection="1">
      <alignment vertical="center"/>
      <protection/>
    </xf>
    <xf numFmtId="0" fontId="6" fillId="0" borderId="11"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12" fillId="0" borderId="14" xfId="0" applyFont="1" applyBorder="1" applyAlignment="1" applyProtection="1">
      <alignment horizontal="center" vertical="center"/>
      <protection/>
    </xf>
    <xf numFmtId="0" fontId="0" fillId="0" borderId="0" xfId="0" applyAlignment="1" applyProtection="1">
      <alignment horizontal="right" vertical="center"/>
      <protection/>
    </xf>
    <xf numFmtId="0" fontId="13"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24" fillId="0" borderId="10"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0"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12" fillId="0" borderId="0" xfId="0" applyFont="1" applyBorder="1" applyAlignment="1" applyProtection="1">
      <alignment horizontal="centerContinuous" vertical="center"/>
      <protection/>
    </xf>
    <xf numFmtId="0" fontId="12" fillId="0" borderId="15" xfId="0" applyFont="1" applyBorder="1" applyAlignment="1" applyProtection="1">
      <alignment horizontal="centerContinuous" vertical="center"/>
      <protection/>
    </xf>
    <xf numFmtId="0" fontId="13" fillId="0" borderId="16"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2" fillId="0" borderId="0" xfId="0" applyFont="1" applyAlignment="1" applyProtection="1">
      <alignment horizontal="center"/>
      <protection/>
    </xf>
    <xf numFmtId="0" fontId="22"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23" fillId="0" borderId="0" xfId="0" applyFont="1" applyBorder="1" applyAlignment="1" applyProtection="1">
      <alignment horizontal="left" vertical="center" wrapText="1"/>
      <protection/>
    </xf>
    <xf numFmtId="0" fontId="13" fillId="0" borderId="17"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31" fillId="0" borderId="0" xfId="0" applyFont="1" applyAlignment="1" applyProtection="1">
      <alignment vertical="center"/>
      <protection/>
    </xf>
    <xf numFmtId="0" fontId="25" fillId="0" borderId="17" xfId="0" applyFont="1" applyBorder="1" applyAlignment="1" applyProtection="1">
      <alignment horizontal="center" vertical="center" wrapText="1"/>
      <protection/>
    </xf>
    <xf numFmtId="0" fontId="18" fillId="0" borderId="19" xfId="0" applyFont="1" applyBorder="1" applyAlignment="1" applyProtection="1">
      <alignment vertical="center"/>
      <protection/>
    </xf>
    <xf numFmtId="0" fontId="0" fillId="33" borderId="20" xfId="0" applyFill="1" applyBorder="1" applyAlignment="1" applyProtection="1">
      <alignment horizontal="left" vertical="center"/>
      <protection locked="0"/>
    </xf>
    <xf numFmtId="0" fontId="1" fillId="33" borderId="21" xfId="0" applyFont="1" applyFill="1" applyBorder="1" applyAlignment="1" applyProtection="1">
      <alignment vertical="center"/>
      <protection/>
    </xf>
    <xf numFmtId="0" fontId="0" fillId="33" borderId="13" xfId="0" applyFill="1" applyBorder="1" applyAlignment="1" applyProtection="1">
      <alignment horizontal="left" vertical="center"/>
      <protection locked="0"/>
    </xf>
    <xf numFmtId="0" fontId="1" fillId="33" borderId="22"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0" fillId="33" borderId="24" xfId="0" applyFill="1" applyBorder="1" applyAlignment="1" applyProtection="1">
      <alignment horizontal="left" vertical="center"/>
      <protection locked="0"/>
    </xf>
    <xf numFmtId="0" fontId="1" fillId="33" borderId="25" xfId="0" applyFont="1" applyFill="1" applyBorder="1" applyAlignment="1" applyProtection="1">
      <alignment vertical="center"/>
      <protection/>
    </xf>
    <xf numFmtId="0" fontId="0" fillId="34" borderId="26" xfId="0" applyFont="1" applyFill="1" applyBorder="1" applyAlignment="1" applyProtection="1">
      <alignment vertical="center"/>
      <protection/>
    </xf>
    <xf numFmtId="0" fontId="0" fillId="34" borderId="27" xfId="0" applyFont="1" applyFill="1" applyBorder="1" applyAlignment="1" applyProtection="1">
      <alignment vertical="center"/>
      <protection/>
    </xf>
    <xf numFmtId="0" fontId="11" fillId="0" borderId="28" xfId="0" applyFont="1" applyBorder="1" applyAlignment="1" applyProtection="1">
      <alignment horizontal="center" vertical="top"/>
      <protection locked="0"/>
    </xf>
    <xf numFmtId="0" fontId="13" fillId="0" borderId="28" xfId="0" applyFont="1" applyBorder="1" applyAlignment="1" applyProtection="1">
      <alignment horizontal="center" vertical="top"/>
      <protection/>
    </xf>
    <xf numFmtId="0" fontId="17" fillId="0" borderId="28" xfId="0" applyFont="1" applyBorder="1" applyAlignment="1" applyProtection="1">
      <alignment horizontal="center" vertical="top"/>
      <protection/>
    </xf>
    <xf numFmtId="0" fontId="17" fillId="0" borderId="14" xfId="0" applyFont="1" applyBorder="1" applyAlignment="1" applyProtection="1">
      <alignment horizontal="center" vertical="top"/>
      <protection/>
    </xf>
    <xf numFmtId="0" fontId="0" fillId="34" borderId="29" xfId="0" applyFill="1" applyBorder="1" applyAlignment="1" applyProtection="1">
      <alignment horizontal="center" vertical="top"/>
      <protection locked="0"/>
    </xf>
    <xf numFmtId="0" fontId="0" fillId="34" borderId="13" xfId="0" applyFill="1" applyBorder="1" applyAlignment="1" applyProtection="1">
      <alignment horizontal="left" vertical="top"/>
      <protection locked="0"/>
    </xf>
    <xf numFmtId="0" fontId="0" fillId="34" borderId="30" xfId="0" applyFill="1" applyBorder="1" applyAlignment="1" applyProtection="1">
      <alignment horizontal="center" vertical="top"/>
      <protection locked="0"/>
    </xf>
    <xf numFmtId="0" fontId="0" fillId="34" borderId="31" xfId="0" applyFill="1" applyBorder="1" applyAlignment="1" applyProtection="1">
      <alignment horizontal="left" vertical="top"/>
      <protection locked="0"/>
    </xf>
    <xf numFmtId="0" fontId="0" fillId="35" borderId="14" xfId="0" applyFill="1" applyBorder="1" applyAlignment="1" applyProtection="1">
      <alignment horizontal="center" vertical="top"/>
      <protection locked="0"/>
    </xf>
    <xf numFmtId="0" fontId="0" fillId="35" borderId="16" xfId="0" applyFill="1" applyBorder="1" applyAlignment="1" applyProtection="1">
      <alignment horizontal="left" vertical="top"/>
      <protection locked="0"/>
    </xf>
    <xf numFmtId="0" fontId="0" fillId="35" borderId="28" xfId="0" applyFill="1" applyBorder="1" applyAlignment="1" applyProtection="1">
      <alignment horizontal="center" vertical="top"/>
      <protection locked="0"/>
    </xf>
    <xf numFmtId="0" fontId="0" fillId="35" borderId="13" xfId="0" applyFill="1" applyBorder="1" applyAlignment="1" applyProtection="1">
      <alignment horizontal="left" vertical="top"/>
      <protection locked="0"/>
    </xf>
    <xf numFmtId="0" fontId="17" fillId="0" borderId="10" xfId="0" applyFont="1" applyBorder="1" applyAlignment="1" applyProtection="1">
      <alignment horizontal="center" vertical="top"/>
      <protection/>
    </xf>
    <xf numFmtId="0" fontId="17" fillId="0" borderId="12" xfId="0" applyFont="1" applyBorder="1" applyAlignment="1" applyProtection="1">
      <alignment horizontal="center" vertical="top"/>
      <protection/>
    </xf>
    <xf numFmtId="0" fontId="15" fillId="0" borderId="28" xfId="0" applyFont="1" applyBorder="1" applyAlignment="1" applyProtection="1">
      <alignment horizontal="left" vertical="top" wrapText="1"/>
      <protection locked="0"/>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36" fillId="0" borderId="0" xfId="0" applyFont="1" applyAlignment="1" applyProtection="1">
      <alignment horizontal="center" vertical="top"/>
      <protection/>
    </xf>
    <xf numFmtId="0" fontId="39" fillId="0" borderId="0" xfId="0" applyFont="1" applyAlignment="1">
      <alignment/>
    </xf>
    <xf numFmtId="0" fontId="21" fillId="0" borderId="26" xfId="0" applyFont="1" applyBorder="1" applyAlignment="1" applyProtection="1">
      <alignment horizontal="left" vertical="top" wrapText="1"/>
      <protection/>
    </xf>
    <xf numFmtId="0" fontId="21" fillId="0" borderId="13" xfId="0" applyFont="1" applyBorder="1" applyAlignment="1" applyProtection="1">
      <alignment horizontal="left" vertical="top" wrapText="1"/>
      <protection/>
    </xf>
    <xf numFmtId="0" fontId="5" fillId="0" borderId="0" xfId="0" applyFont="1" applyAlignment="1" applyProtection="1">
      <alignment horizontal="center" vertical="top"/>
      <protection/>
    </xf>
    <xf numFmtId="0" fontId="17" fillId="33" borderId="35" xfId="0" applyFont="1" applyFill="1" applyBorder="1" applyAlignment="1" applyProtection="1">
      <alignment horizontal="center" vertical="center"/>
      <protection/>
    </xf>
    <xf numFmtId="0" fontId="13" fillId="33" borderId="36"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xf>
    <xf numFmtId="0" fontId="38" fillId="0" borderId="14" xfId="0" applyFont="1" applyBorder="1" applyAlignment="1" applyProtection="1">
      <alignment horizontal="center" vertical="center" wrapText="1"/>
      <protection/>
    </xf>
    <xf numFmtId="0" fontId="27" fillId="34" borderId="38" xfId="0" applyFont="1" applyFill="1" applyBorder="1" applyAlignment="1" applyProtection="1">
      <alignment horizontal="center" vertical="center" wrapText="1"/>
      <protection/>
    </xf>
    <xf numFmtId="0" fontId="0" fillId="34" borderId="0" xfId="0" applyFill="1" applyBorder="1" applyAlignment="1">
      <alignment vertical="center"/>
    </xf>
    <xf numFmtId="0" fontId="0" fillId="34" borderId="39" xfId="0" applyFill="1" applyBorder="1" applyAlignment="1">
      <alignment vertical="center"/>
    </xf>
    <xf numFmtId="0" fontId="0" fillId="34" borderId="38" xfId="0" applyFill="1" applyBorder="1" applyAlignment="1">
      <alignment vertical="center"/>
    </xf>
    <xf numFmtId="0" fontId="0" fillId="34" borderId="40" xfId="0" applyFill="1" applyBorder="1" applyAlignment="1">
      <alignment vertical="center"/>
    </xf>
    <xf numFmtId="0" fontId="0" fillId="34" borderId="18" xfId="0" applyFill="1" applyBorder="1" applyAlignment="1">
      <alignment vertical="center"/>
    </xf>
    <xf numFmtId="0" fontId="0" fillId="34" borderId="41" xfId="0" applyFill="1" applyBorder="1" applyAlignment="1">
      <alignment vertical="center"/>
    </xf>
    <xf numFmtId="0" fontId="34" fillId="0" borderId="12" xfId="0" applyFont="1" applyBorder="1" applyAlignment="1" applyProtection="1">
      <alignment horizontal="center" vertical="center" wrapText="1"/>
      <protection/>
    </xf>
    <xf numFmtId="0" fontId="34" fillId="0" borderId="12" xfId="0" applyFont="1" applyBorder="1" applyAlignment="1">
      <alignment horizontal="center" vertical="center"/>
    </xf>
    <xf numFmtId="0" fontId="34" fillId="0" borderId="19" xfId="0" applyFont="1" applyBorder="1" applyAlignment="1">
      <alignment horizontal="center" vertical="center"/>
    </xf>
    <xf numFmtId="0" fontId="34" fillId="0" borderId="14" xfId="0" applyFont="1" applyBorder="1" applyAlignment="1">
      <alignment horizontal="center" vertical="center"/>
    </xf>
    <xf numFmtId="0" fontId="27" fillId="33" borderId="0" xfId="0" applyFont="1" applyFill="1" applyBorder="1" applyAlignment="1" applyProtection="1">
      <alignment horizontal="center" vertical="center" wrapText="1"/>
      <protection/>
    </xf>
    <xf numFmtId="0" fontId="1" fillId="33" borderId="0" xfId="0" applyFont="1" applyFill="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20" fillId="33" borderId="42" xfId="0" applyFont="1" applyFill="1" applyBorder="1" applyAlignment="1" applyProtection="1">
      <alignment horizontal="center" vertical="center"/>
      <protection/>
    </xf>
    <xf numFmtId="0" fontId="20" fillId="33" borderId="15" xfId="0" applyFont="1" applyFill="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locked="0"/>
    </xf>
    <xf numFmtId="0" fontId="38" fillId="0" borderId="14"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0" fillId="0" borderId="14" xfId="0" applyBorder="1" applyAlignment="1">
      <alignment horizontal="center" vertical="center" wrapText="1"/>
    </xf>
    <xf numFmtId="0" fontId="10" fillId="0" borderId="17" xfId="0"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20" fillId="34" borderId="43" xfId="0" applyFont="1" applyFill="1" applyBorder="1" applyAlignment="1" applyProtection="1">
      <alignment horizontal="center" vertical="center"/>
      <protection/>
    </xf>
    <xf numFmtId="0" fontId="20" fillId="34" borderId="44" xfId="0" applyFont="1" applyFill="1" applyBorder="1" applyAlignment="1" applyProtection="1">
      <alignment horizontal="center" vertical="center"/>
      <protection/>
    </xf>
    <xf numFmtId="0" fontId="20" fillId="34" borderId="45" xfId="0" applyFont="1" applyFill="1" applyBorder="1" applyAlignment="1" applyProtection="1">
      <alignment horizontal="center" vertical="center"/>
      <protection/>
    </xf>
    <xf numFmtId="0" fontId="23" fillId="0" borderId="46" xfId="0" applyFont="1" applyBorder="1" applyAlignment="1" applyProtection="1">
      <alignment horizontal="left" vertical="center" wrapText="1"/>
      <protection/>
    </xf>
    <xf numFmtId="0" fontId="0" fillId="0" borderId="47" xfId="0" applyBorder="1" applyAlignment="1">
      <alignment/>
    </xf>
    <xf numFmtId="0" fontId="0" fillId="0" borderId="48" xfId="0" applyBorder="1" applyAlignment="1">
      <alignment/>
    </xf>
    <xf numFmtId="0" fontId="0" fillId="0" borderId="47" xfId="0" applyBorder="1" applyAlignment="1" applyProtection="1">
      <alignment horizontal="left" vertical="center"/>
      <protection/>
    </xf>
    <xf numFmtId="0" fontId="0" fillId="0" borderId="48" xfId="0" applyBorder="1" applyAlignment="1" applyProtection="1">
      <alignment horizontal="left" vertical="center"/>
      <protection/>
    </xf>
    <xf numFmtId="0" fontId="0" fillId="0" borderId="47"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41" fillId="36" borderId="17" xfId="0" applyFont="1" applyFill="1" applyBorder="1" applyAlignment="1" applyProtection="1">
      <alignment horizontal="center" vertical="center" wrapText="1"/>
      <protection/>
    </xf>
    <xf numFmtId="0" fontId="41" fillId="36" borderId="42" xfId="0" applyFont="1" applyFill="1" applyBorder="1" applyAlignment="1" applyProtection="1">
      <alignment horizontal="center" vertical="center" wrapText="1"/>
      <protection/>
    </xf>
    <xf numFmtId="0" fontId="41" fillId="36" borderId="15" xfId="0" applyFont="1" applyFill="1" applyBorder="1" applyAlignment="1" applyProtection="1">
      <alignment horizontal="center" vertical="center" wrapText="1"/>
      <protection/>
    </xf>
    <xf numFmtId="0" fontId="41" fillId="36" borderId="19" xfId="0" applyFont="1" applyFill="1" applyBorder="1" applyAlignment="1" applyProtection="1">
      <alignment horizontal="center" vertical="center" wrapText="1"/>
      <protection/>
    </xf>
    <xf numFmtId="0" fontId="41" fillId="36" borderId="0" xfId="0" applyFont="1" applyFill="1" applyBorder="1" applyAlignment="1" applyProtection="1">
      <alignment horizontal="center" vertical="center" wrapText="1"/>
      <protection/>
    </xf>
    <xf numFmtId="0" fontId="41" fillId="36" borderId="11" xfId="0" applyFont="1" applyFill="1" applyBorder="1" applyAlignment="1" applyProtection="1">
      <alignment horizontal="center" vertical="center" wrapText="1"/>
      <protection/>
    </xf>
    <xf numFmtId="0" fontId="41" fillId="36" borderId="37" xfId="0" applyFont="1" applyFill="1" applyBorder="1" applyAlignment="1" applyProtection="1">
      <alignment horizontal="center" vertical="center" wrapText="1"/>
      <protection/>
    </xf>
    <xf numFmtId="0" fontId="41" fillId="36" borderId="18" xfId="0" applyFont="1" applyFill="1" applyBorder="1" applyAlignment="1" applyProtection="1">
      <alignment horizontal="center" vertical="center" wrapText="1"/>
      <protection/>
    </xf>
    <xf numFmtId="0" fontId="41" fillId="36" borderId="16" xfId="0"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9" fillId="0" borderId="49" xfId="0" applyFont="1" applyBorder="1" applyAlignment="1" applyProtection="1">
      <alignment horizontal="center" vertical="top"/>
      <protection/>
    </xf>
    <xf numFmtId="0" fontId="19" fillId="0" borderId="26" xfId="0" applyFont="1" applyBorder="1" applyAlignment="1" applyProtection="1">
      <alignment horizontal="center" vertical="top"/>
      <protection/>
    </xf>
    <xf numFmtId="0" fontId="19" fillId="0" borderId="13" xfId="0" applyFont="1" applyBorder="1" applyAlignment="1" applyProtection="1">
      <alignment horizontal="center" vertical="top"/>
      <protection/>
    </xf>
    <xf numFmtId="0" fontId="27" fillId="33" borderId="38" xfId="0" applyFont="1" applyFill="1" applyBorder="1" applyAlignment="1" applyProtection="1">
      <alignment horizontal="center" vertical="center" wrapText="1"/>
      <protection/>
    </xf>
    <xf numFmtId="0" fontId="27" fillId="33" borderId="11"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44"/>
  <sheetViews>
    <sheetView showGridLines="0" tabSelected="1" zoomScale="88" zoomScaleNormal="88"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12.00390625" defaultRowHeight="12"/>
  <cols>
    <col min="1" max="1" width="37.28125" style="31" customWidth="1"/>
    <col min="2" max="8" width="8.8515625" style="10" customWidth="1"/>
    <col min="9" max="9" width="8.8515625" style="27" customWidth="1"/>
    <col min="10" max="17" width="8.8515625" style="10" customWidth="1"/>
    <col min="18" max="18" width="12.8515625" style="28" customWidth="1"/>
    <col min="19" max="26" width="8.8515625" style="10" customWidth="1"/>
    <col min="27" max="27" width="12.8515625" style="28" customWidth="1"/>
    <col min="28" max="35" width="8.8515625" style="10" customWidth="1"/>
    <col min="36" max="36" width="12.8515625" style="10" customWidth="1"/>
    <col min="37" max="37" width="33.7109375" style="10" customWidth="1"/>
    <col min="38" max="38" width="12.00390625" style="10" customWidth="1"/>
    <col min="39" max="39" width="33.7109375" style="10" customWidth="1"/>
    <col min="40" max="40" width="25.00390625" style="10" customWidth="1"/>
    <col min="41" max="41" width="12.00390625" style="10" customWidth="1"/>
    <col min="42" max="42" width="33.7109375" style="10" customWidth="1"/>
    <col min="43" max="43" width="25.00390625" style="10" customWidth="1"/>
    <col min="44" max="44" width="14.8515625" style="10" customWidth="1"/>
    <col min="45" max="16384" width="12.00390625" style="10" customWidth="1"/>
  </cols>
  <sheetData>
    <row r="1" spans="1:43" s="3" customFormat="1" ht="56.25" customHeight="1" thickTop="1">
      <c r="A1" s="101" t="s">
        <v>19</v>
      </c>
      <c r="B1" s="103" t="s">
        <v>22</v>
      </c>
      <c r="C1" s="104"/>
      <c r="D1" s="104"/>
      <c r="E1" s="104"/>
      <c r="F1" s="104"/>
      <c r="G1" s="104"/>
      <c r="H1" s="104"/>
      <c r="I1" s="105"/>
      <c r="J1" s="103" t="s">
        <v>23</v>
      </c>
      <c r="K1" s="104"/>
      <c r="L1" s="104"/>
      <c r="M1" s="104"/>
      <c r="N1" s="104"/>
      <c r="O1" s="104"/>
      <c r="P1" s="104"/>
      <c r="Q1" s="105"/>
      <c r="R1" s="1"/>
      <c r="S1" s="103" t="s">
        <v>10</v>
      </c>
      <c r="T1" s="104"/>
      <c r="U1" s="104"/>
      <c r="V1" s="104"/>
      <c r="W1" s="104"/>
      <c r="X1" s="104"/>
      <c r="Y1" s="104"/>
      <c r="Z1" s="105"/>
      <c r="AA1" s="1"/>
      <c r="AB1" s="103" t="s">
        <v>24</v>
      </c>
      <c r="AC1" s="104"/>
      <c r="AD1" s="104"/>
      <c r="AE1" s="104"/>
      <c r="AF1" s="104"/>
      <c r="AG1" s="104"/>
      <c r="AH1" s="104"/>
      <c r="AI1" s="105"/>
      <c r="AJ1" s="2" t="s">
        <v>29</v>
      </c>
      <c r="AK1" s="40" t="s">
        <v>17</v>
      </c>
      <c r="AL1" s="106" t="s">
        <v>20</v>
      </c>
      <c r="AM1" s="107"/>
      <c r="AN1" s="108"/>
      <c r="AO1" s="95" t="s">
        <v>11</v>
      </c>
      <c r="AP1" s="95"/>
      <c r="AQ1" s="96"/>
    </row>
    <row r="2" spans="1:43" s="6" customFormat="1" ht="12.75" customHeight="1">
      <c r="A2" s="102"/>
      <c r="B2" s="127" t="s">
        <v>35</v>
      </c>
      <c r="C2" s="128"/>
      <c r="D2" s="128"/>
      <c r="E2" s="128"/>
      <c r="F2" s="128"/>
      <c r="G2" s="128"/>
      <c r="H2" s="129"/>
      <c r="I2" s="4"/>
      <c r="J2" s="127" t="s">
        <v>35</v>
      </c>
      <c r="K2" s="128"/>
      <c r="L2" s="128"/>
      <c r="M2" s="128"/>
      <c r="N2" s="128"/>
      <c r="O2" s="128"/>
      <c r="P2" s="129"/>
      <c r="Q2" s="5"/>
      <c r="R2" s="125" t="s">
        <v>32</v>
      </c>
      <c r="S2" s="127" t="s">
        <v>35</v>
      </c>
      <c r="T2" s="128"/>
      <c r="U2" s="128"/>
      <c r="V2" s="128"/>
      <c r="W2" s="128"/>
      <c r="X2" s="128"/>
      <c r="Y2" s="129"/>
      <c r="Z2" s="5"/>
      <c r="AA2" s="125" t="s">
        <v>33</v>
      </c>
      <c r="AB2" s="127" t="s">
        <v>35</v>
      </c>
      <c r="AC2" s="128"/>
      <c r="AD2" s="128"/>
      <c r="AE2" s="128"/>
      <c r="AF2" s="128"/>
      <c r="AG2" s="128"/>
      <c r="AH2" s="129"/>
      <c r="AJ2" s="125" t="s">
        <v>34</v>
      </c>
      <c r="AK2" s="41"/>
      <c r="AL2" s="80" t="s">
        <v>25</v>
      </c>
      <c r="AM2" s="81"/>
      <c r="AN2" s="82"/>
      <c r="AO2" s="130" t="s">
        <v>1</v>
      </c>
      <c r="AP2" s="91"/>
      <c r="AQ2" s="131"/>
    </row>
    <row r="3" spans="1:43" s="8" customFormat="1" ht="25.5" customHeight="1">
      <c r="A3" s="97" t="s">
        <v>2</v>
      </c>
      <c r="B3" s="99"/>
      <c r="C3" s="99"/>
      <c r="D3" s="99"/>
      <c r="E3" s="99"/>
      <c r="F3" s="99"/>
      <c r="G3" s="99"/>
      <c r="H3" s="99"/>
      <c r="I3" s="7"/>
      <c r="J3" s="78">
        <f>$B3</f>
        <v>0</v>
      </c>
      <c r="K3" s="78">
        <f>$C3</f>
        <v>0</v>
      </c>
      <c r="L3" s="78">
        <f>$D3</f>
        <v>0</v>
      </c>
      <c r="M3" s="78">
        <f>$E3</f>
        <v>0</v>
      </c>
      <c r="N3" s="78">
        <f>$F3</f>
        <v>0</v>
      </c>
      <c r="O3" s="78">
        <f>$G3</f>
        <v>0</v>
      </c>
      <c r="P3" s="78">
        <f>$H3</f>
        <v>0</v>
      </c>
      <c r="R3" s="125"/>
      <c r="S3" s="78">
        <f>$B3</f>
        <v>0</v>
      </c>
      <c r="T3" s="78">
        <f>$C3</f>
        <v>0</v>
      </c>
      <c r="U3" s="78">
        <f>$D3</f>
        <v>0</v>
      </c>
      <c r="V3" s="78">
        <f>$E3</f>
        <v>0</v>
      </c>
      <c r="W3" s="78">
        <f>$F3</f>
        <v>0</v>
      </c>
      <c r="X3" s="78">
        <f>$G3</f>
        <v>0</v>
      </c>
      <c r="Y3" s="78">
        <f>$H3</f>
        <v>0</v>
      </c>
      <c r="AA3" s="125"/>
      <c r="AB3" s="78">
        <f>$B3</f>
        <v>0</v>
      </c>
      <c r="AC3" s="78">
        <f>$C3</f>
        <v>0</v>
      </c>
      <c r="AD3" s="78">
        <f>$D3</f>
        <v>0</v>
      </c>
      <c r="AE3" s="78">
        <f>$E3</f>
        <v>0</v>
      </c>
      <c r="AF3" s="78">
        <f>$F3</f>
        <v>0</v>
      </c>
      <c r="AG3" s="78">
        <f>$G3</f>
        <v>0</v>
      </c>
      <c r="AH3" s="78">
        <f>$H3</f>
        <v>0</v>
      </c>
      <c r="AJ3" s="125"/>
      <c r="AK3" s="76" t="s">
        <v>2</v>
      </c>
      <c r="AL3" s="83"/>
      <c r="AM3" s="81"/>
      <c r="AN3" s="82"/>
      <c r="AO3" s="91" t="s">
        <v>26</v>
      </c>
      <c r="AP3" s="92"/>
      <c r="AQ3" s="93"/>
    </row>
    <row r="4" spans="1:43" ht="12.75" customHeight="1" thickBot="1">
      <c r="A4" s="98"/>
      <c r="B4" s="100"/>
      <c r="C4" s="100"/>
      <c r="D4" s="100"/>
      <c r="E4" s="100"/>
      <c r="F4" s="100"/>
      <c r="G4" s="100"/>
      <c r="H4" s="100"/>
      <c r="I4" s="9" t="s">
        <v>0</v>
      </c>
      <c r="J4" s="79"/>
      <c r="K4" s="79"/>
      <c r="L4" s="79"/>
      <c r="M4" s="79"/>
      <c r="N4" s="79"/>
      <c r="O4" s="79"/>
      <c r="P4" s="79"/>
      <c r="Q4" s="9" t="s">
        <v>0</v>
      </c>
      <c r="R4" s="126"/>
      <c r="S4" s="79"/>
      <c r="T4" s="79"/>
      <c r="U4" s="79"/>
      <c r="V4" s="79"/>
      <c r="W4" s="79"/>
      <c r="X4" s="79"/>
      <c r="Y4" s="79"/>
      <c r="Z4" s="9" t="s">
        <v>0</v>
      </c>
      <c r="AA4" s="126"/>
      <c r="AB4" s="79"/>
      <c r="AC4" s="79"/>
      <c r="AD4" s="79"/>
      <c r="AE4" s="79"/>
      <c r="AF4" s="79"/>
      <c r="AG4" s="79"/>
      <c r="AH4" s="79"/>
      <c r="AI4" s="9" t="s">
        <v>0</v>
      </c>
      <c r="AJ4" s="126"/>
      <c r="AK4" s="77"/>
      <c r="AL4" s="84"/>
      <c r="AM4" s="85"/>
      <c r="AN4" s="86"/>
      <c r="AO4" s="94"/>
      <c r="AP4" s="94"/>
      <c r="AQ4" s="93"/>
    </row>
    <row r="5" spans="1:43" ht="12.75" customHeight="1" thickTop="1">
      <c r="A5" s="65">
        <v>1</v>
      </c>
      <c r="B5" s="51"/>
      <c r="C5" s="51"/>
      <c r="D5" s="51"/>
      <c r="E5" s="51"/>
      <c r="F5" s="51"/>
      <c r="G5" s="51"/>
      <c r="H5" s="51"/>
      <c r="I5" s="52">
        <f aca="true" t="shared" si="0" ref="I5:I34">((SUM(B5:H5)-(MIN(B5:H5)+MAX(B5:H5)))*2.5)</f>
        <v>0</v>
      </c>
      <c r="J5" s="51"/>
      <c r="K5" s="51"/>
      <c r="L5" s="51"/>
      <c r="M5" s="51"/>
      <c r="N5" s="51"/>
      <c r="O5" s="51"/>
      <c r="P5" s="51"/>
      <c r="Q5" s="52">
        <f aca="true" t="shared" si="1" ref="Q5:Q34">((SUM(J5:P5)-(MIN(J5:P5)+MAX(J5:P5)))*1.5)</f>
        <v>0</v>
      </c>
      <c r="R5" s="53">
        <f aca="true" t="shared" si="2" ref="R5:R18">I5+Q5</f>
        <v>0</v>
      </c>
      <c r="S5" s="51"/>
      <c r="T5" s="51"/>
      <c r="U5" s="51"/>
      <c r="V5" s="51"/>
      <c r="W5" s="51"/>
      <c r="X5" s="51"/>
      <c r="Y5" s="51"/>
      <c r="Z5" s="52">
        <f>((SUM(S5:Y5)-(MIN(S5:Y5)+MAX(S5:Y5)))*3.5)</f>
        <v>0</v>
      </c>
      <c r="AA5" s="53">
        <f aca="true" t="shared" si="3" ref="AA5:AA18">I5+Q5+Z5</f>
        <v>0</v>
      </c>
      <c r="AB5" s="51"/>
      <c r="AC5" s="51"/>
      <c r="AD5" s="51"/>
      <c r="AE5" s="51"/>
      <c r="AF5" s="51"/>
      <c r="AG5" s="51"/>
      <c r="AH5" s="51"/>
      <c r="AI5" s="52">
        <f aca="true" t="shared" si="4" ref="AI5:AI34">((SUM(AB5:AH5)-(MIN(AB5:AH5)+MAX(AB5:AH5)))*2.5)</f>
        <v>0</v>
      </c>
      <c r="AJ5" s="54">
        <f aca="true" t="shared" si="5" ref="AJ5:AJ34">I5+Q5+Z5+AI5</f>
        <v>0</v>
      </c>
      <c r="AK5" s="71">
        <f aca="true" t="shared" si="6" ref="AK5:AK34">A5</f>
        <v>1</v>
      </c>
      <c r="AL5" s="55">
        <f>LARGE(AJ$5:AJ$34,1)</f>
        <v>0</v>
      </c>
      <c r="AM5" s="56">
        <f aca="true" t="shared" si="7" ref="AM5:AM32">VLOOKUP(AL5,AJ$5:AK$34,2,FALSE)</f>
        <v>1</v>
      </c>
      <c r="AN5" s="49" t="s">
        <v>4</v>
      </c>
      <c r="AO5" s="66">
        <f aca="true" t="shared" si="8" ref="AO5:AP9">AL5</f>
        <v>0</v>
      </c>
      <c r="AP5" s="42">
        <f t="shared" si="8"/>
        <v>1</v>
      </c>
      <c r="AQ5" s="43" t="s">
        <v>12</v>
      </c>
    </row>
    <row r="6" spans="1:43" ht="12.75" customHeight="1">
      <c r="A6" s="65">
        <v>2</v>
      </c>
      <c r="B6" s="51"/>
      <c r="C6" s="51"/>
      <c r="D6" s="51"/>
      <c r="E6" s="51"/>
      <c r="F6" s="51"/>
      <c r="G6" s="51"/>
      <c r="H6" s="51"/>
      <c r="I6" s="52">
        <f t="shared" si="0"/>
        <v>0</v>
      </c>
      <c r="J6" s="51"/>
      <c r="K6" s="51"/>
      <c r="L6" s="51"/>
      <c r="M6" s="51"/>
      <c r="N6" s="51"/>
      <c r="O6" s="51"/>
      <c r="P6" s="51"/>
      <c r="Q6" s="52">
        <f t="shared" si="1"/>
        <v>0</v>
      </c>
      <c r="R6" s="53">
        <f t="shared" si="2"/>
        <v>0</v>
      </c>
      <c r="S6" s="51"/>
      <c r="T6" s="51"/>
      <c r="U6" s="51"/>
      <c r="V6" s="51"/>
      <c r="W6" s="51"/>
      <c r="X6" s="51"/>
      <c r="Y6" s="51"/>
      <c r="Z6" s="52">
        <f aca="true" t="shared" si="9" ref="Z6:Z34">((SUM(S6:Y6)-(MIN(S6:Y6)+MAX(S6:Y6)))*3.5)</f>
        <v>0</v>
      </c>
      <c r="AA6" s="53">
        <f t="shared" si="3"/>
        <v>0</v>
      </c>
      <c r="AB6" s="51"/>
      <c r="AC6" s="51"/>
      <c r="AD6" s="51"/>
      <c r="AE6" s="51"/>
      <c r="AF6" s="51"/>
      <c r="AG6" s="51"/>
      <c r="AH6" s="51"/>
      <c r="AI6" s="52">
        <f t="shared" si="4"/>
        <v>0</v>
      </c>
      <c r="AJ6" s="54">
        <f t="shared" si="5"/>
        <v>0</v>
      </c>
      <c r="AK6" s="71">
        <f t="shared" si="6"/>
        <v>2</v>
      </c>
      <c r="AL6" s="55">
        <f>LARGE(AJ$5:AJ$34,2)</f>
        <v>0</v>
      </c>
      <c r="AM6" s="56">
        <f t="shared" si="7"/>
        <v>1</v>
      </c>
      <c r="AN6" s="49" t="s">
        <v>5</v>
      </c>
      <c r="AO6" s="67">
        <f t="shared" si="8"/>
        <v>0</v>
      </c>
      <c r="AP6" s="44">
        <f t="shared" si="8"/>
        <v>1</v>
      </c>
      <c r="AQ6" s="45" t="s">
        <v>13</v>
      </c>
    </row>
    <row r="7" spans="1:43" ht="12.75" customHeight="1">
      <c r="A7" s="65">
        <v>3</v>
      </c>
      <c r="B7" s="51"/>
      <c r="C7" s="51"/>
      <c r="D7" s="51"/>
      <c r="E7" s="51"/>
      <c r="F7" s="51"/>
      <c r="G7" s="51"/>
      <c r="H7" s="51"/>
      <c r="I7" s="52">
        <f t="shared" si="0"/>
        <v>0</v>
      </c>
      <c r="J7" s="51"/>
      <c r="K7" s="51"/>
      <c r="L7" s="51"/>
      <c r="M7" s="51"/>
      <c r="N7" s="51"/>
      <c r="O7" s="51"/>
      <c r="P7" s="51"/>
      <c r="Q7" s="52">
        <f t="shared" si="1"/>
        <v>0</v>
      </c>
      <c r="R7" s="53">
        <f t="shared" si="2"/>
        <v>0</v>
      </c>
      <c r="S7" s="51"/>
      <c r="T7" s="51"/>
      <c r="U7" s="51"/>
      <c r="V7" s="51"/>
      <c r="W7" s="51"/>
      <c r="X7" s="51"/>
      <c r="Y7" s="51"/>
      <c r="Z7" s="52">
        <f t="shared" si="9"/>
        <v>0</v>
      </c>
      <c r="AA7" s="53">
        <f t="shared" si="3"/>
        <v>0</v>
      </c>
      <c r="AB7" s="51"/>
      <c r="AC7" s="51"/>
      <c r="AD7" s="51"/>
      <c r="AE7" s="51"/>
      <c r="AF7" s="51"/>
      <c r="AG7" s="51"/>
      <c r="AH7" s="51"/>
      <c r="AI7" s="52">
        <f t="shared" si="4"/>
        <v>0</v>
      </c>
      <c r="AJ7" s="54">
        <f t="shared" si="5"/>
        <v>0</v>
      </c>
      <c r="AK7" s="71">
        <f t="shared" si="6"/>
        <v>3</v>
      </c>
      <c r="AL7" s="55">
        <f>LARGE(AJ$5:AJ$34,3)</f>
        <v>0</v>
      </c>
      <c r="AM7" s="56">
        <f t="shared" si="7"/>
        <v>1</v>
      </c>
      <c r="AN7" s="49" t="s">
        <v>6</v>
      </c>
      <c r="AO7" s="67">
        <f t="shared" si="8"/>
        <v>0</v>
      </c>
      <c r="AP7" s="44">
        <f t="shared" si="8"/>
        <v>1</v>
      </c>
      <c r="AQ7" s="46" t="s">
        <v>14</v>
      </c>
    </row>
    <row r="8" spans="1:43" ht="12.75" customHeight="1">
      <c r="A8" s="65">
        <v>4</v>
      </c>
      <c r="B8" s="51"/>
      <c r="C8" s="51"/>
      <c r="D8" s="51"/>
      <c r="E8" s="51"/>
      <c r="F8" s="51"/>
      <c r="G8" s="51"/>
      <c r="H8" s="51"/>
      <c r="I8" s="52">
        <f t="shared" si="0"/>
        <v>0</v>
      </c>
      <c r="J8" s="51"/>
      <c r="K8" s="51"/>
      <c r="L8" s="51"/>
      <c r="M8" s="51"/>
      <c r="N8" s="51"/>
      <c r="O8" s="51"/>
      <c r="P8" s="51"/>
      <c r="Q8" s="52">
        <f t="shared" si="1"/>
        <v>0</v>
      </c>
      <c r="R8" s="53">
        <f t="shared" si="2"/>
        <v>0</v>
      </c>
      <c r="S8" s="51"/>
      <c r="T8" s="51"/>
      <c r="U8" s="51"/>
      <c r="V8" s="51"/>
      <c r="W8" s="51"/>
      <c r="X8" s="51"/>
      <c r="Y8" s="51"/>
      <c r="Z8" s="52">
        <f t="shared" si="9"/>
        <v>0</v>
      </c>
      <c r="AA8" s="53">
        <f t="shared" si="3"/>
        <v>0</v>
      </c>
      <c r="AB8" s="51"/>
      <c r="AC8" s="51"/>
      <c r="AD8" s="51"/>
      <c r="AE8" s="51"/>
      <c r="AF8" s="51"/>
      <c r="AG8" s="51"/>
      <c r="AH8" s="51"/>
      <c r="AI8" s="52">
        <f t="shared" si="4"/>
        <v>0</v>
      </c>
      <c r="AJ8" s="54">
        <f t="shared" si="5"/>
        <v>0</v>
      </c>
      <c r="AK8" s="71">
        <f t="shared" si="6"/>
        <v>4</v>
      </c>
      <c r="AL8" s="55">
        <f>LARGE(AJ$5:AJ$34,4)</f>
        <v>0</v>
      </c>
      <c r="AM8" s="56">
        <f t="shared" si="7"/>
        <v>1</v>
      </c>
      <c r="AN8" s="49" t="s">
        <v>7</v>
      </c>
      <c r="AO8" s="67">
        <f t="shared" si="8"/>
        <v>0</v>
      </c>
      <c r="AP8" s="44">
        <f t="shared" si="8"/>
        <v>1</v>
      </c>
      <c r="AQ8" s="46" t="s">
        <v>15</v>
      </c>
    </row>
    <row r="9" spans="1:43" ht="12.75" customHeight="1" thickBot="1">
      <c r="A9" s="65">
        <v>5</v>
      </c>
      <c r="B9" s="51"/>
      <c r="C9" s="51"/>
      <c r="D9" s="51"/>
      <c r="E9" s="51"/>
      <c r="F9" s="51"/>
      <c r="G9" s="51"/>
      <c r="H9" s="51"/>
      <c r="I9" s="52">
        <f t="shared" si="0"/>
        <v>0</v>
      </c>
      <c r="J9" s="51"/>
      <c r="K9" s="51"/>
      <c r="L9" s="51"/>
      <c r="M9" s="51"/>
      <c r="N9" s="51"/>
      <c r="O9" s="51"/>
      <c r="P9" s="51"/>
      <c r="Q9" s="52">
        <f t="shared" si="1"/>
        <v>0</v>
      </c>
      <c r="R9" s="53">
        <f t="shared" si="2"/>
        <v>0</v>
      </c>
      <c r="S9" s="51"/>
      <c r="T9" s="51"/>
      <c r="U9" s="51"/>
      <c r="V9" s="51"/>
      <c r="W9" s="51"/>
      <c r="X9" s="51"/>
      <c r="Y9" s="51"/>
      <c r="Z9" s="52">
        <f t="shared" si="9"/>
        <v>0</v>
      </c>
      <c r="AA9" s="53">
        <f t="shared" si="3"/>
        <v>0</v>
      </c>
      <c r="AB9" s="51"/>
      <c r="AC9" s="51"/>
      <c r="AD9" s="51"/>
      <c r="AE9" s="51"/>
      <c r="AF9" s="51"/>
      <c r="AG9" s="51"/>
      <c r="AH9" s="51"/>
      <c r="AI9" s="52">
        <f t="shared" si="4"/>
        <v>0</v>
      </c>
      <c r="AJ9" s="54">
        <f t="shared" si="5"/>
        <v>0</v>
      </c>
      <c r="AK9" s="71">
        <f t="shared" si="6"/>
        <v>5</v>
      </c>
      <c r="AL9" s="57">
        <f>LARGE(AJ$5:AJ$34,5)</f>
        <v>0</v>
      </c>
      <c r="AM9" s="58">
        <f t="shared" si="7"/>
        <v>1</v>
      </c>
      <c r="AN9" s="50" t="s">
        <v>8</v>
      </c>
      <c r="AO9" s="68">
        <f t="shared" si="8"/>
        <v>0</v>
      </c>
      <c r="AP9" s="47">
        <f t="shared" si="8"/>
        <v>1</v>
      </c>
      <c r="AQ9" s="48" t="s">
        <v>16</v>
      </c>
    </row>
    <row r="10" spans="1:43" ht="12.75" customHeight="1" thickTop="1">
      <c r="A10" s="65">
        <v>6</v>
      </c>
      <c r="B10" s="51"/>
      <c r="C10" s="51"/>
      <c r="D10" s="51"/>
      <c r="E10" s="51"/>
      <c r="F10" s="51"/>
      <c r="G10" s="51"/>
      <c r="H10" s="51"/>
      <c r="I10" s="52">
        <f t="shared" si="0"/>
        <v>0</v>
      </c>
      <c r="J10" s="51"/>
      <c r="K10" s="51"/>
      <c r="L10" s="51"/>
      <c r="M10" s="51"/>
      <c r="N10" s="51"/>
      <c r="O10" s="51"/>
      <c r="P10" s="51"/>
      <c r="Q10" s="52">
        <f t="shared" si="1"/>
        <v>0</v>
      </c>
      <c r="R10" s="53">
        <f t="shared" si="2"/>
        <v>0</v>
      </c>
      <c r="S10" s="51"/>
      <c r="T10" s="51"/>
      <c r="U10" s="51"/>
      <c r="V10" s="51"/>
      <c r="W10" s="51"/>
      <c r="X10" s="51"/>
      <c r="Y10" s="51"/>
      <c r="Z10" s="52">
        <f t="shared" si="9"/>
        <v>0</v>
      </c>
      <c r="AA10" s="53">
        <f t="shared" si="3"/>
        <v>0</v>
      </c>
      <c r="AB10" s="51"/>
      <c r="AC10" s="51"/>
      <c r="AD10" s="51"/>
      <c r="AE10" s="51"/>
      <c r="AF10" s="51"/>
      <c r="AG10" s="51"/>
      <c r="AH10" s="51"/>
      <c r="AI10" s="52">
        <f t="shared" si="4"/>
        <v>0</v>
      </c>
      <c r="AJ10" s="54">
        <f t="shared" si="5"/>
        <v>0</v>
      </c>
      <c r="AK10" s="72">
        <f t="shared" si="6"/>
        <v>6</v>
      </c>
      <c r="AL10" s="59">
        <f>LARGE(AJ$5:AJ$34,6)</f>
        <v>0</v>
      </c>
      <c r="AM10" s="60">
        <f t="shared" si="7"/>
        <v>1</v>
      </c>
      <c r="AN10" s="87" t="s">
        <v>28</v>
      </c>
      <c r="AO10" s="11"/>
      <c r="AP10" s="12"/>
      <c r="AQ10" s="16"/>
    </row>
    <row r="11" spans="1:43" ht="12.75" customHeight="1">
      <c r="A11" s="65">
        <v>7</v>
      </c>
      <c r="B11" s="51"/>
      <c r="C11" s="51"/>
      <c r="D11" s="51"/>
      <c r="E11" s="51"/>
      <c r="F11" s="51"/>
      <c r="G11" s="51"/>
      <c r="H11" s="51"/>
      <c r="I11" s="52">
        <f t="shared" si="0"/>
        <v>0</v>
      </c>
      <c r="J11" s="51"/>
      <c r="K11" s="51"/>
      <c r="L11" s="51"/>
      <c r="M11" s="51"/>
      <c r="N11" s="51"/>
      <c r="O11" s="51"/>
      <c r="P11" s="51"/>
      <c r="Q11" s="52">
        <f t="shared" si="1"/>
        <v>0</v>
      </c>
      <c r="R11" s="53">
        <f t="shared" si="2"/>
        <v>0</v>
      </c>
      <c r="S11" s="51"/>
      <c r="T11" s="51"/>
      <c r="U11" s="51"/>
      <c r="V11" s="51"/>
      <c r="W11" s="51"/>
      <c r="X11" s="51"/>
      <c r="Y11" s="51"/>
      <c r="Z11" s="52">
        <f t="shared" si="9"/>
        <v>0</v>
      </c>
      <c r="AA11" s="53">
        <f t="shared" si="3"/>
        <v>0</v>
      </c>
      <c r="AB11" s="51"/>
      <c r="AC11" s="51"/>
      <c r="AD11" s="51"/>
      <c r="AE11" s="51"/>
      <c r="AF11" s="51"/>
      <c r="AG11" s="51"/>
      <c r="AH11" s="51"/>
      <c r="AI11" s="52">
        <f t="shared" si="4"/>
        <v>0</v>
      </c>
      <c r="AJ11" s="54">
        <f t="shared" si="5"/>
        <v>0</v>
      </c>
      <c r="AK11" s="72">
        <f t="shared" si="6"/>
        <v>7</v>
      </c>
      <c r="AL11" s="61">
        <f>LARGE(AJ$5:AJ$34,7)</f>
        <v>0</v>
      </c>
      <c r="AM11" s="62">
        <f t="shared" si="7"/>
        <v>1</v>
      </c>
      <c r="AN11" s="88"/>
      <c r="AO11" s="11"/>
      <c r="AP11" s="12"/>
      <c r="AQ11" s="14"/>
    </row>
    <row r="12" spans="1:43" ht="12.75" customHeight="1">
      <c r="A12" s="65">
        <v>8</v>
      </c>
      <c r="B12" s="51"/>
      <c r="C12" s="51"/>
      <c r="D12" s="51"/>
      <c r="E12" s="51"/>
      <c r="F12" s="51"/>
      <c r="G12" s="51"/>
      <c r="H12" s="51"/>
      <c r="I12" s="52">
        <f t="shared" si="0"/>
        <v>0</v>
      </c>
      <c r="J12" s="51"/>
      <c r="K12" s="51"/>
      <c r="L12" s="51"/>
      <c r="M12" s="51"/>
      <c r="N12" s="51"/>
      <c r="O12" s="51"/>
      <c r="P12" s="51"/>
      <c r="Q12" s="52">
        <f t="shared" si="1"/>
        <v>0</v>
      </c>
      <c r="R12" s="53">
        <f t="shared" si="2"/>
        <v>0</v>
      </c>
      <c r="S12" s="51"/>
      <c r="T12" s="51"/>
      <c r="U12" s="51"/>
      <c r="V12" s="51"/>
      <c r="W12" s="51"/>
      <c r="X12" s="51"/>
      <c r="Y12" s="51"/>
      <c r="Z12" s="52">
        <f t="shared" si="9"/>
        <v>0</v>
      </c>
      <c r="AA12" s="53">
        <f t="shared" si="3"/>
        <v>0</v>
      </c>
      <c r="AB12" s="51"/>
      <c r="AC12" s="51"/>
      <c r="AD12" s="51"/>
      <c r="AE12" s="51"/>
      <c r="AF12" s="51"/>
      <c r="AG12" s="51"/>
      <c r="AH12" s="51"/>
      <c r="AI12" s="52">
        <f t="shared" si="4"/>
        <v>0</v>
      </c>
      <c r="AJ12" s="54">
        <f t="shared" si="5"/>
        <v>0</v>
      </c>
      <c r="AK12" s="72">
        <f t="shared" si="6"/>
        <v>8</v>
      </c>
      <c r="AL12" s="61">
        <f>LARGE(AJ$5:AJ$34,8)</f>
        <v>0</v>
      </c>
      <c r="AM12" s="62">
        <f t="shared" si="7"/>
        <v>1</v>
      </c>
      <c r="AN12" s="88"/>
      <c r="AO12" s="11"/>
      <c r="AP12" s="12"/>
      <c r="AQ12" s="14"/>
    </row>
    <row r="13" spans="1:44" ht="12.75" customHeight="1">
      <c r="A13" s="65">
        <v>9</v>
      </c>
      <c r="B13" s="51"/>
      <c r="C13" s="51"/>
      <c r="D13" s="51"/>
      <c r="E13" s="51"/>
      <c r="F13" s="51"/>
      <c r="G13" s="51"/>
      <c r="H13" s="51"/>
      <c r="I13" s="52">
        <f t="shared" si="0"/>
        <v>0</v>
      </c>
      <c r="J13" s="51"/>
      <c r="K13" s="51"/>
      <c r="L13" s="51"/>
      <c r="M13" s="51"/>
      <c r="N13" s="51"/>
      <c r="O13" s="51"/>
      <c r="P13" s="51"/>
      <c r="Q13" s="52">
        <f t="shared" si="1"/>
        <v>0</v>
      </c>
      <c r="R13" s="53">
        <f t="shared" si="2"/>
        <v>0</v>
      </c>
      <c r="S13" s="51"/>
      <c r="T13" s="51"/>
      <c r="U13" s="51"/>
      <c r="V13" s="51"/>
      <c r="W13" s="51"/>
      <c r="X13" s="51"/>
      <c r="Y13" s="51"/>
      <c r="Z13" s="52">
        <f t="shared" si="9"/>
        <v>0</v>
      </c>
      <c r="AA13" s="53">
        <f t="shared" si="3"/>
        <v>0</v>
      </c>
      <c r="AB13" s="51"/>
      <c r="AC13" s="51"/>
      <c r="AD13" s="51"/>
      <c r="AE13" s="51"/>
      <c r="AF13" s="51"/>
      <c r="AG13" s="51"/>
      <c r="AH13" s="51"/>
      <c r="AI13" s="52">
        <f t="shared" si="4"/>
        <v>0</v>
      </c>
      <c r="AJ13" s="54">
        <f t="shared" si="5"/>
        <v>0</v>
      </c>
      <c r="AK13" s="72">
        <f t="shared" si="6"/>
        <v>9</v>
      </c>
      <c r="AL13" s="61">
        <f>LARGE(AJ$5:AJ$34,9)</f>
        <v>0</v>
      </c>
      <c r="AM13" s="62">
        <f t="shared" si="7"/>
        <v>1</v>
      </c>
      <c r="AN13" s="89"/>
      <c r="AO13" s="116" t="s">
        <v>27</v>
      </c>
      <c r="AP13" s="117"/>
      <c r="AQ13" s="118"/>
      <c r="AR13" s="12"/>
    </row>
    <row r="14" spans="1:44" ht="12.75" customHeight="1">
      <c r="A14" s="65">
        <v>10</v>
      </c>
      <c r="B14" s="51"/>
      <c r="C14" s="51"/>
      <c r="D14" s="51"/>
      <c r="E14" s="51"/>
      <c r="F14" s="51"/>
      <c r="G14" s="51"/>
      <c r="H14" s="51"/>
      <c r="I14" s="52">
        <f t="shared" si="0"/>
        <v>0</v>
      </c>
      <c r="J14" s="51"/>
      <c r="K14" s="51"/>
      <c r="L14" s="51"/>
      <c r="M14" s="51"/>
      <c r="N14" s="51"/>
      <c r="O14" s="51"/>
      <c r="P14" s="51"/>
      <c r="Q14" s="52">
        <f t="shared" si="1"/>
        <v>0</v>
      </c>
      <c r="R14" s="53">
        <f t="shared" si="2"/>
        <v>0</v>
      </c>
      <c r="S14" s="51"/>
      <c r="T14" s="51"/>
      <c r="U14" s="51"/>
      <c r="V14" s="51"/>
      <c r="W14" s="51"/>
      <c r="X14" s="51"/>
      <c r="Y14" s="51"/>
      <c r="Z14" s="52">
        <f t="shared" si="9"/>
        <v>0</v>
      </c>
      <c r="AA14" s="53">
        <f t="shared" si="3"/>
        <v>0</v>
      </c>
      <c r="AB14" s="51"/>
      <c r="AC14" s="51"/>
      <c r="AD14" s="51"/>
      <c r="AE14" s="51"/>
      <c r="AF14" s="51"/>
      <c r="AG14" s="51"/>
      <c r="AH14" s="51"/>
      <c r="AI14" s="52">
        <f t="shared" si="4"/>
        <v>0</v>
      </c>
      <c r="AJ14" s="54">
        <f t="shared" si="5"/>
        <v>0</v>
      </c>
      <c r="AK14" s="72">
        <f t="shared" si="6"/>
        <v>10</v>
      </c>
      <c r="AL14" s="61">
        <f>LARGE(AJ$5:AJ$34,10)</f>
        <v>0</v>
      </c>
      <c r="AM14" s="62">
        <f t="shared" si="7"/>
        <v>1</v>
      </c>
      <c r="AN14" s="89"/>
      <c r="AO14" s="119"/>
      <c r="AP14" s="120"/>
      <c r="AQ14" s="121"/>
      <c r="AR14" s="12"/>
    </row>
    <row r="15" spans="1:43" ht="12.75" customHeight="1">
      <c r="A15" s="65">
        <v>11</v>
      </c>
      <c r="B15" s="51"/>
      <c r="C15" s="51"/>
      <c r="D15" s="51"/>
      <c r="E15" s="51"/>
      <c r="F15" s="51"/>
      <c r="G15" s="51"/>
      <c r="H15" s="51"/>
      <c r="I15" s="52">
        <f t="shared" si="0"/>
        <v>0</v>
      </c>
      <c r="J15" s="51"/>
      <c r="K15" s="51"/>
      <c r="L15" s="51"/>
      <c r="M15" s="51"/>
      <c r="N15" s="51"/>
      <c r="O15" s="51"/>
      <c r="P15" s="51"/>
      <c r="Q15" s="52">
        <f t="shared" si="1"/>
        <v>0</v>
      </c>
      <c r="R15" s="53">
        <f t="shared" si="2"/>
        <v>0</v>
      </c>
      <c r="S15" s="51"/>
      <c r="T15" s="51"/>
      <c r="U15" s="51"/>
      <c r="V15" s="51"/>
      <c r="W15" s="51"/>
      <c r="X15" s="51"/>
      <c r="Y15" s="51"/>
      <c r="Z15" s="52">
        <f t="shared" si="9"/>
        <v>0</v>
      </c>
      <c r="AA15" s="53">
        <f t="shared" si="3"/>
        <v>0</v>
      </c>
      <c r="AB15" s="51"/>
      <c r="AC15" s="51"/>
      <c r="AD15" s="51"/>
      <c r="AE15" s="51"/>
      <c r="AF15" s="51"/>
      <c r="AG15" s="51"/>
      <c r="AH15" s="51"/>
      <c r="AI15" s="52">
        <f t="shared" si="4"/>
        <v>0</v>
      </c>
      <c r="AJ15" s="54">
        <f t="shared" si="5"/>
        <v>0</v>
      </c>
      <c r="AK15" s="72">
        <f t="shared" si="6"/>
        <v>11</v>
      </c>
      <c r="AL15" s="61">
        <f>LARGE(AJ$5:AJ$34,11)</f>
        <v>0</v>
      </c>
      <c r="AM15" s="62">
        <f t="shared" si="7"/>
        <v>1</v>
      </c>
      <c r="AN15" s="89"/>
      <c r="AO15" s="119"/>
      <c r="AP15" s="120"/>
      <c r="AQ15" s="121"/>
    </row>
    <row r="16" spans="1:43" ht="12.75" customHeight="1">
      <c r="A16" s="65">
        <v>12</v>
      </c>
      <c r="B16" s="51"/>
      <c r="C16" s="51"/>
      <c r="D16" s="51"/>
      <c r="E16" s="51"/>
      <c r="F16" s="51"/>
      <c r="G16" s="51"/>
      <c r="H16" s="51"/>
      <c r="I16" s="52">
        <f t="shared" si="0"/>
        <v>0</v>
      </c>
      <c r="J16" s="51"/>
      <c r="K16" s="51"/>
      <c r="L16" s="51"/>
      <c r="M16" s="51"/>
      <c r="N16" s="51"/>
      <c r="O16" s="51"/>
      <c r="P16" s="51"/>
      <c r="Q16" s="52">
        <f t="shared" si="1"/>
        <v>0</v>
      </c>
      <c r="R16" s="53">
        <f t="shared" si="2"/>
        <v>0</v>
      </c>
      <c r="S16" s="51"/>
      <c r="T16" s="51"/>
      <c r="U16" s="51"/>
      <c r="V16" s="51"/>
      <c r="W16" s="51"/>
      <c r="X16" s="51"/>
      <c r="Y16" s="51"/>
      <c r="Z16" s="52">
        <f t="shared" si="9"/>
        <v>0</v>
      </c>
      <c r="AA16" s="53">
        <f t="shared" si="3"/>
        <v>0</v>
      </c>
      <c r="AB16" s="51"/>
      <c r="AC16" s="51"/>
      <c r="AD16" s="51"/>
      <c r="AE16" s="51"/>
      <c r="AF16" s="51"/>
      <c r="AG16" s="51"/>
      <c r="AH16" s="51"/>
      <c r="AI16" s="52">
        <f t="shared" si="4"/>
        <v>0</v>
      </c>
      <c r="AJ16" s="54">
        <f t="shared" si="5"/>
        <v>0</v>
      </c>
      <c r="AK16" s="72">
        <f t="shared" si="6"/>
        <v>12</v>
      </c>
      <c r="AL16" s="61">
        <f>LARGE(AJ$5:AJ$34,12)</f>
        <v>0</v>
      </c>
      <c r="AM16" s="62">
        <f t="shared" si="7"/>
        <v>1</v>
      </c>
      <c r="AN16" s="89"/>
      <c r="AO16" s="122"/>
      <c r="AP16" s="123"/>
      <c r="AQ16" s="124"/>
    </row>
    <row r="17" spans="1:43" ht="12.75" customHeight="1">
      <c r="A17" s="65">
        <v>13</v>
      </c>
      <c r="B17" s="51"/>
      <c r="C17" s="51"/>
      <c r="D17" s="51"/>
      <c r="E17" s="51"/>
      <c r="F17" s="51"/>
      <c r="G17" s="51"/>
      <c r="H17" s="51"/>
      <c r="I17" s="52">
        <f t="shared" si="0"/>
        <v>0</v>
      </c>
      <c r="J17" s="51"/>
      <c r="K17" s="51"/>
      <c r="L17" s="51"/>
      <c r="M17" s="51"/>
      <c r="N17" s="51"/>
      <c r="O17" s="51"/>
      <c r="P17" s="51"/>
      <c r="Q17" s="52">
        <f t="shared" si="1"/>
        <v>0</v>
      </c>
      <c r="R17" s="53">
        <f t="shared" si="2"/>
        <v>0</v>
      </c>
      <c r="S17" s="51"/>
      <c r="T17" s="51"/>
      <c r="U17" s="51"/>
      <c r="V17" s="51"/>
      <c r="W17" s="51"/>
      <c r="X17" s="51"/>
      <c r="Y17" s="51"/>
      <c r="Z17" s="52">
        <f t="shared" si="9"/>
        <v>0</v>
      </c>
      <c r="AA17" s="53">
        <f t="shared" si="3"/>
        <v>0</v>
      </c>
      <c r="AB17" s="51"/>
      <c r="AC17" s="51"/>
      <c r="AD17" s="51"/>
      <c r="AE17" s="51"/>
      <c r="AF17" s="51"/>
      <c r="AG17" s="51"/>
      <c r="AH17" s="51"/>
      <c r="AI17" s="52">
        <f t="shared" si="4"/>
        <v>0</v>
      </c>
      <c r="AJ17" s="54">
        <f t="shared" si="5"/>
        <v>0</v>
      </c>
      <c r="AK17" s="72">
        <f t="shared" si="6"/>
        <v>13</v>
      </c>
      <c r="AL17" s="61">
        <f>LARGE(AJ$5:AJ$34,13)</f>
        <v>0</v>
      </c>
      <c r="AM17" s="62">
        <f t="shared" si="7"/>
        <v>1</v>
      </c>
      <c r="AN17" s="88"/>
      <c r="AO17" s="11"/>
      <c r="AP17" s="12"/>
      <c r="AQ17" s="16"/>
    </row>
    <row r="18" spans="1:43" ht="12.75" customHeight="1">
      <c r="A18" s="65">
        <v>14</v>
      </c>
      <c r="B18" s="51"/>
      <c r="C18" s="51"/>
      <c r="D18" s="51"/>
      <c r="E18" s="51"/>
      <c r="F18" s="51"/>
      <c r="G18" s="51"/>
      <c r="H18" s="51"/>
      <c r="I18" s="52">
        <f t="shared" si="0"/>
        <v>0</v>
      </c>
      <c r="J18" s="51"/>
      <c r="K18" s="51"/>
      <c r="L18" s="51"/>
      <c r="M18" s="51"/>
      <c r="N18" s="51"/>
      <c r="O18" s="51"/>
      <c r="P18" s="51"/>
      <c r="Q18" s="52">
        <f t="shared" si="1"/>
        <v>0</v>
      </c>
      <c r="R18" s="53">
        <f t="shared" si="2"/>
        <v>0</v>
      </c>
      <c r="S18" s="51"/>
      <c r="T18" s="51"/>
      <c r="U18" s="51"/>
      <c r="V18" s="51"/>
      <c r="W18" s="51"/>
      <c r="X18" s="51"/>
      <c r="Y18" s="51"/>
      <c r="Z18" s="52">
        <f t="shared" si="9"/>
        <v>0</v>
      </c>
      <c r="AA18" s="53">
        <f t="shared" si="3"/>
        <v>0</v>
      </c>
      <c r="AB18" s="51"/>
      <c r="AC18" s="51"/>
      <c r="AD18" s="51"/>
      <c r="AE18" s="51"/>
      <c r="AF18" s="51"/>
      <c r="AG18" s="51"/>
      <c r="AH18" s="51"/>
      <c r="AI18" s="52">
        <f t="shared" si="4"/>
        <v>0</v>
      </c>
      <c r="AJ18" s="54">
        <f t="shared" si="5"/>
        <v>0</v>
      </c>
      <c r="AK18" s="72">
        <f t="shared" si="6"/>
        <v>14</v>
      </c>
      <c r="AL18" s="61">
        <f>LARGE(AJ$5:AJ$34,14)</f>
        <v>0</v>
      </c>
      <c r="AM18" s="62">
        <f t="shared" si="7"/>
        <v>1</v>
      </c>
      <c r="AN18" s="88"/>
      <c r="AO18" s="11"/>
      <c r="AP18" s="12"/>
      <c r="AQ18" s="16"/>
    </row>
    <row r="19" spans="1:43" ht="12.75" customHeight="1">
      <c r="A19" s="65">
        <v>15</v>
      </c>
      <c r="B19" s="51"/>
      <c r="C19" s="51"/>
      <c r="D19" s="51"/>
      <c r="E19" s="51"/>
      <c r="F19" s="51"/>
      <c r="G19" s="51"/>
      <c r="H19" s="51"/>
      <c r="I19" s="52">
        <f t="shared" si="0"/>
        <v>0</v>
      </c>
      <c r="J19" s="51"/>
      <c r="K19" s="51"/>
      <c r="L19" s="51"/>
      <c r="M19" s="51"/>
      <c r="N19" s="51"/>
      <c r="O19" s="51"/>
      <c r="P19" s="51"/>
      <c r="Q19" s="52">
        <f t="shared" si="1"/>
        <v>0</v>
      </c>
      <c r="R19" s="53">
        <f aca="true" t="shared" si="10" ref="R19:R32">I19+Q19</f>
        <v>0</v>
      </c>
      <c r="S19" s="51"/>
      <c r="T19" s="51"/>
      <c r="U19" s="51"/>
      <c r="V19" s="51"/>
      <c r="W19" s="51"/>
      <c r="X19" s="51"/>
      <c r="Y19" s="51"/>
      <c r="Z19" s="52">
        <f aca="true" t="shared" si="11" ref="Z19:Z32">((SUM(S19:Y19)-(MIN(S19:Y19)+MAX(S19:Y19)))*3.5)</f>
        <v>0</v>
      </c>
      <c r="AA19" s="53">
        <f aca="true" t="shared" si="12" ref="AA19:AA32">I19+Q19+Z19</f>
        <v>0</v>
      </c>
      <c r="AB19" s="51"/>
      <c r="AC19" s="51"/>
      <c r="AD19" s="51"/>
      <c r="AE19" s="51"/>
      <c r="AF19" s="51"/>
      <c r="AG19" s="51"/>
      <c r="AH19" s="51"/>
      <c r="AI19" s="52">
        <f t="shared" si="4"/>
        <v>0</v>
      </c>
      <c r="AJ19" s="54">
        <f t="shared" si="5"/>
        <v>0</v>
      </c>
      <c r="AK19" s="72">
        <f t="shared" si="6"/>
        <v>15</v>
      </c>
      <c r="AL19" s="61">
        <f aca="true" t="shared" si="13" ref="AL19:AL32">LARGE(AJ$5:AJ$34,14)</f>
        <v>0</v>
      </c>
      <c r="AM19" s="62">
        <f t="shared" si="7"/>
        <v>1</v>
      </c>
      <c r="AN19" s="88"/>
      <c r="AO19" s="11"/>
      <c r="AP19" s="12"/>
      <c r="AQ19" s="16"/>
    </row>
    <row r="20" spans="1:43" ht="12.75" customHeight="1">
      <c r="A20" s="65">
        <v>16</v>
      </c>
      <c r="B20" s="51"/>
      <c r="C20" s="51"/>
      <c r="D20" s="51"/>
      <c r="E20" s="51"/>
      <c r="F20" s="51"/>
      <c r="G20" s="51"/>
      <c r="H20" s="51"/>
      <c r="I20" s="52">
        <f t="shared" si="0"/>
        <v>0</v>
      </c>
      <c r="J20" s="51"/>
      <c r="K20" s="51"/>
      <c r="L20" s="51"/>
      <c r="M20" s="51"/>
      <c r="N20" s="51"/>
      <c r="O20" s="51"/>
      <c r="P20" s="51"/>
      <c r="Q20" s="52">
        <f t="shared" si="1"/>
        <v>0</v>
      </c>
      <c r="R20" s="53">
        <f t="shared" si="10"/>
        <v>0</v>
      </c>
      <c r="S20" s="51"/>
      <c r="T20" s="51"/>
      <c r="U20" s="51"/>
      <c r="V20" s="51"/>
      <c r="W20" s="51"/>
      <c r="X20" s="51"/>
      <c r="Y20" s="51"/>
      <c r="Z20" s="52">
        <f t="shared" si="11"/>
        <v>0</v>
      </c>
      <c r="AA20" s="53">
        <f t="shared" si="12"/>
        <v>0</v>
      </c>
      <c r="AB20" s="51"/>
      <c r="AC20" s="51"/>
      <c r="AD20" s="51"/>
      <c r="AE20" s="51"/>
      <c r="AF20" s="51"/>
      <c r="AG20" s="51"/>
      <c r="AH20" s="51"/>
      <c r="AI20" s="52">
        <f t="shared" si="4"/>
        <v>0</v>
      </c>
      <c r="AJ20" s="54">
        <f t="shared" si="5"/>
        <v>0</v>
      </c>
      <c r="AK20" s="72">
        <f t="shared" si="6"/>
        <v>16</v>
      </c>
      <c r="AL20" s="61">
        <f t="shared" si="13"/>
        <v>0</v>
      </c>
      <c r="AM20" s="62">
        <f t="shared" si="7"/>
        <v>1</v>
      </c>
      <c r="AN20" s="88"/>
      <c r="AO20" s="11"/>
      <c r="AP20" s="12"/>
      <c r="AQ20" s="16"/>
    </row>
    <row r="21" spans="1:43" ht="12.75" customHeight="1">
      <c r="A21" s="65">
        <v>17</v>
      </c>
      <c r="B21" s="51"/>
      <c r="C21" s="51"/>
      <c r="D21" s="51"/>
      <c r="E21" s="51"/>
      <c r="F21" s="51"/>
      <c r="G21" s="51"/>
      <c r="H21" s="51"/>
      <c r="I21" s="52">
        <f t="shared" si="0"/>
        <v>0</v>
      </c>
      <c r="J21" s="51"/>
      <c r="K21" s="51"/>
      <c r="L21" s="51"/>
      <c r="M21" s="51"/>
      <c r="N21" s="51"/>
      <c r="O21" s="51"/>
      <c r="P21" s="51"/>
      <c r="Q21" s="52">
        <f t="shared" si="1"/>
        <v>0</v>
      </c>
      <c r="R21" s="53">
        <f t="shared" si="10"/>
        <v>0</v>
      </c>
      <c r="S21" s="51"/>
      <c r="T21" s="51"/>
      <c r="U21" s="51"/>
      <c r="V21" s="51"/>
      <c r="W21" s="51"/>
      <c r="X21" s="51"/>
      <c r="Y21" s="51"/>
      <c r="Z21" s="52">
        <f t="shared" si="11"/>
        <v>0</v>
      </c>
      <c r="AA21" s="53">
        <f t="shared" si="12"/>
        <v>0</v>
      </c>
      <c r="AB21" s="51"/>
      <c r="AC21" s="51"/>
      <c r="AD21" s="51"/>
      <c r="AE21" s="51"/>
      <c r="AF21" s="51"/>
      <c r="AG21" s="51"/>
      <c r="AH21" s="51"/>
      <c r="AI21" s="52">
        <f t="shared" si="4"/>
        <v>0</v>
      </c>
      <c r="AJ21" s="54">
        <f t="shared" si="5"/>
        <v>0</v>
      </c>
      <c r="AK21" s="72">
        <f t="shared" si="6"/>
        <v>17</v>
      </c>
      <c r="AL21" s="61">
        <f t="shared" si="13"/>
        <v>0</v>
      </c>
      <c r="AM21" s="62">
        <f t="shared" si="7"/>
        <v>1</v>
      </c>
      <c r="AN21" s="88"/>
      <c r="AO21" s="11"/>
      <c r="AP21" s="12"/>
      <c r="AQ21" s="16"/>
    </row>
    <row r="22" spans="1:43" ht="12.75" customHeight="1">
      <c r="A22" s="65">
        <v>18</v>
      </c>
      <c r="B22" s="51"/>
      <c r="C22" s="51"/>
      <c r="D22" s="51"/>
      <c r="E22" s="51"/>
      <c r="F22" s="51"/>
      <c r="G22" s="51"/>
      <c r="H22" s="51"/>
      <c r="I22" s="52">
        <f t="shared" si="0"/>
        <v>0</v>
      </c>
      <c r="J22" s="51"/>
      <c r="K22" s="51"/>
      <c r="L22" s="51"/>
      <c r="M22" s="51"/>
      <c r="N22" s="51"/>
      <c r="O22" s="51"/>
      <c r="P22" s="51"/>
      <c r="Q22" s="52">
        <f t="shared" si="1"/>
        <v>0</v>
      </c>
      <c r="R22" s="53">
        <f t="shared" si="10"/>
        <v>0</v>
      </c>
      <c r="S22" s="51"/>
      <c r="T22" s="51"/>
      <c r="U22" s="51"/>
      <c r="V22" s="51"/>
      <c r="W22" s="51"/>
      <c r="X22" s="51"/>
      <c r="Y22" s="51"/>
      <c r="Z22" s="52">
        <f t="shared" si="11"/>
        <v>0</v>
      </c>
      <c r="AA22" s="53">
        <f t="shared" si="12"/>
        <v>0</v>
      </c>
      <c r="AB22" s="51"/>
      <c r="AC22" s="51"/>
      <c r="AD22" s="51"/>
      <c r="AE22" s="51"/>
      <c r="AF22" s="51"/>
      <c r="AG22" s="51"/>
      <c r="AH22" s="51"/>
      <c r="AI22" s="52">
        <f t="shared" si="4"/>
        <v>0</v>
      </c>
      <c r="AJ22" s="54">
        <f t="shared" si="5"/>
        <v>0</v>
      </c>
      <c r="AK22" s="72">
        <f t="shared" si="6"/>
        <v>18</v>
      </c>
      <c r="AL22" s="61">
        <f t="shared" si="13"/>
        <v>0</v>
      </c>
      <c r="AM22" s="62">
        <f t="shared" si="7"/>
        <v>1</v>
      </c>
      <c r="AN22" s="88"/>
      <c r="AO22" s="11"/>
      <c r="AP22" s="12"/>
      <c r="AQ22" s="16"/>
    </row>
    <row r="23" spans="1:43" ht="12.75" customHeight="1">
      <c r="A23" s="65">
        <v>19</v>
      </c>
      <c r="B23" s="51"/>
      <c r="C23" s="51"/>
      <c r="D23" s="51"/>
      <c r="E23" s="51"/>
      <c r="F23" s="51"/>
      <c r="G23" s="51"/>
      <c r="H23" s="51"/>
      <c r="I23" s="52">
        <f t="shared" si="0"/>
        <v>0</v>
      </c>
      <c r="J23" s="51"/>
      <c r="K23" s="51"/>
      <c r="L23" s="51"/>
      <c r="M23" s="51"/>
      <c r="N23" s="51"/>
      <c r="O23" s="51"/>
      <c r="P23" s="51"/>
      <c r="Q23" s="52">
        <f t="shared" si="1"/>
        <v>0</v>
      </c>
      <c r="R23" s="53">
        <f t="shared" si="10"/>
        <v>0</v>
      </c>
      <c r="S23" s="51"/>
      <c r="T23" s="51"/>
      <c r="U23" s="51"/>
      <c r="V23" s="51"/>
      <c r="W23" s="51"/>
      <c r="X23" s="51"/>
      <c r="Y23" s="51"/>
      <c r="Z23" s="52">
        <f t="shared" si="11"/>
        <v>0</v>
      </c>
      <c r="AA23" s="53">
        <f t="shared" si="12"/>
        <v>0</v>
      </c>
      <c r="AB23" s="51"/>
      <c r="AC23" s="51"/>
      <c r="AD23" s="51"/>
      <c r="AE23" s="51"/>
      <c r="AF23" s="51"/>
      <c r="AG23" s="51"/>
      <c r="AH23" s="51"/>
      <c r="AI23" s="52">
        <f t="shared" si="4"/>
        <v>0</v>
      </c>
      <c r="AJ23" s="54">
        <f t="shared" si="5"/>
        <v>0</v>
      </c>
      <c r="AK23" s="72">
        <f t="shared" si="6"/>
        <v>19</v>
      </c>
      <c r="AL23" s="61">
        <f t="shared" si="13"/>
        <v>0</v>
      </c>
      <c r="AM23" s="62">
        <f t="shared" si="7"/>
        <v>1</v>
      </c>
      <c r="AN23" s="88"/>
      <c r="AO23" s="11"/>
      <c r="AP23" s="12"/>
      <c r="AQ23" s="16"/>
    </row>
    <row r="24" spans="1:43" ht="12.75" customHeight="1">
      <c r="A24" s="65">
        <v>20</v>
      </c>
      <c r="B24" s="51"/>
      <c r="C24" s="51"/>
      <c r="D24" s="51"/>
      <c r="E24" s="51"/>
      <c r="F24" s="51"/>
      <c r="G24" s="51"/>
      <c r="H24" s="51"/>
      <c r="I24" s="52">
        <f t="shared" si="0"/>
        <v>0</v>
      </c>
      <c r="J24" s="51"/>
      <c r="K24" s="51"/>
      <c r="L24" s="51"/>
      <c r="M24" s="51"/>
      <c r="N24" s="51"/>
      <c r="O24" s="51"/>
      <c r="P24" s="51"/>
      <c r="Q24" s="52">
        <f t="shared" si="1"/>
        <v>0</v>
      </c>
      <c r="R24" s="53">
        <f t="shared" si="10"/>
        <v>0</v>
      </c>
      <c r="S24" s="51"/>
      <c r="T24" s="51"/>
      <c r="U24" s="51"/>
      <c r="V24" s="51"/>
      <c r="W24" s="51"/>
      <c r="X24" s="51"/>
      <c r="Y24" s="51"/>
      <c r="Z24" s="52">
        <f t="shared" si="11"/>
        <v>0</v>
      </c>
      <c r="AA24" s="53">
        <f t="shared" si="12"/>
        <v>0</v>
      </c>
      <c r="AB24" s="51"/>
      <c r="AC24" s="51"/>
      <c r="AD24" s="51"/>
      <c r="AE24" s="51"/>
      <c r="AF24" s="51"/>
      <c r="AG24" s="51"/>
      <c r="AH24" s="51"/>
      <c r="AI24" s="52">
        <f t="shared" si="4"/>
        <v>0</v>
      </c>
      <c r="AJ24" s="54">
        <f t="shared" si="5"/>
        <v>0</v>
      </c>
      <c r="AK24" s="72">
        <f t="shared" si="6"/>
        <v>20</v>
      </c>
      <c r="AL24" s="61">
        <f t="shared" si="13"/>
        <v>0</v>
      </c>
      <c r="AM24" s="62">
        <f t="shared" si="7"/>
        <v>1</v>
      </c>
      <c r="AN24" s="88"/>
      <c r="AO24" s="11"/>
      <c r="AP24" s="12"/>
      <c r="AQ24" s="16"/>
    </row>
    <row r="25" spans="1:43" ht="12.75" customHeight="1">
      <c r="A25" s="65">
        <v>21</v>
      </c>
      <c r="B25" s="51"/>
      <c r="C25" s="51"/>
      <c r="D25" s="51"/>
      <c r="E25" s="51"/>
      <c r="F25" s="51"/>
      <c r="G25" s="51"/>
      <c r="H25" s="51"/>
      <c r="I25" s="52">
        <f t="shared" si="0"/>
        <v>0</v>
      </c>
      <c r="J25" s="51"/>
      <c r="K25" s="51"/>
      <c r="L25" s="51"/>
      <c r="M25" s="51"/>
      <c r="N25" s="51"/>
      <c r="O25" s="51"/>
      <c r="P25" s="51"/>
      <c r="Q25" s="52">
        <f t="shared" si="1"/>
        <v>0</v>
      </c>
      <c r="R25" s="53">
        <f t="shared" si="10"/>
        <v>0</v>
      </c>
      <c r="S25" s="51"/>
      <c r="T25" s="51"/>
      <c r="U25" s="51"/>
      <c r="V25" s="51"/>
      <c r="W25" s="51"/>
      <c r="X25" s="51"/>
      <c r="Y25" s="51"/>
      <c r="Z25" s="52">
        <f t="shared" si="11"/>
        <v>0</v>
      </c>
      <c r="AA25" s="53">
        <f t="shared" si="12"/>
        <v>0</v>
      </c>
      <c r="AB25" s="51"/>
      <c r="AC25" s="51"/>
      <c r="AD25" s="51"/>
      <c r="AE25" s="51"/>
      <c r="AF25" s="51"/>
      <c r="AG25" s="51"/>
      <c r="AH25" s="51"/>
      <c r="AI25" s="52">
        <f t="shared" si="4"/>
        <v>0</v>
      </c>
      <c r="AJ25" s="54">
        <f t="shared" si="5"/>
        <v>0</v>
      </c>
      <c r="AK25" s="72">
        <f t="shared" si="6"/>
        <v>21</v>
      </c>
      <c r="AL25" s="61">
        <f t="shared" si="13"/>
        <v>0</v>
      </c>
      <c r="AM25" s="62">
        <f t="shared" si="7"/>
        <v>1</v>
      </c>
      <c r="AN25" s="88"/>
      <c r="AO25" s="11"/>
      <c r="AP25" s="12"/>
      <c r="AQ25" s="16"/>
    </row>
    <row r="26" spans="1:43" ht="12.75" customHeight="1">
      <c r="A26" s="65">
        <v>22</v>
      </c>
      <c r="B26" s="51"/>
      <c r="C26" s="51"/>
      <c r="D26" s="51"/>
      <c r="E26" s="51"/>
      <c r="F26" s="51"/>
      <c r="G26" s="51"/>
      <c r="H26" s="51"/>
      <c r="I26" s="52">
        <f t="shared" si="0"/>
        <v>0</v>
      </c>
      <c r="J26" s="51"/>
      <c r="K26" s="51"/>
      <c r="L26" s="51"/>
      <c r="M26" s="51"/>
      <c r="N26" s="51"/>
      <c r="O26" s="51"/>
      <c r="P26" s="51"/>
      <c r="Q26" s="52">
        <f t="shared" si="1"/>
        <v>0</v>
      </c>
      <c r="R26" s="53">
        <f t="shared" si="10"/>
        <v>0</v>
      </c>
      <c r="S26" s="51"/>
      <c r="T26" s="51"/>
      <c r="U26" s="51"/>
      <c r="V26" s="51"/>
      <c r="W26" s="51"/>
      <c r="X26" s="51"/>
      <c r="Y26" s="51"/>
      <c r="Z26" s="52">
        <f t="shared" si="11"/>
        <v>0</v>
      </c>
      <c r="AA26" s="53">
        <f t="shared" si="12"/>
        <v>0</v>
      </c>
      <c r="AB26" s="51"/>
      <c r="AC26" s="51"/>
      <c r="AD26" s="51"/>
      <c r="AE26" s="51"/>
      <c r="AF26" s="51"/>
      <c r="AG26" s="51"/>
      <c r="AH26" s="51"/>
      <c r="AI26" s="52">
        <f t="shared" si="4"/>
        <v>0</v>
      </c>
      <c r="AJ26" s="54">
        <f t="shared" si="5"/>
        <v>0</v>
      </c>
      <c r="AK26" s="72">
        <f t="shared" si="6"/>
        <v>22</v>
      </c>
      <c r="AL26" s="61">
        <f t="shared" si="13"/>
        <v>0</v>
      </c>
      <c r="AM26" s="62">
        <f t="shared" si="7"/>
        <v>1</v>
      </c>
      <c r="AN26" s="88"/>
      <c r="AO26" s="11"/>
      <c r="AP26" s="12"/>
      <c r="AQ26" s="16"/>
    </row>
    <row r="27" spans="1:43" ht="12.75" customHeight="1">
      <c r="A27" s="65">
        <v>23</v>
      </c>
      <c r="B27" s="51"/>
      <c r="C27" s="51"/>
      <c r="D27" s="51"/>
      <c r="E27" s="51"/>
      <c r="F27" s="51"/>
      <c r="G27" s="51"/>
      <c r="H27" s="51"/>
      <c r="I27" s="52">
        <f t="shared" si="0"/>
        <v>0</v>
      </c>
      <c r="J27" s="51"/>
      <c r="K27" s="51"/>
      <c r="L27" s="51"/>
      <c r="M27" s="51"/>
      <c r="N27" s="51"/>
      <c r="O27" s="51"/>
      <c r="P27" s="51"/>
      <c r="Q27" s="52">
        <f t="shared" si="1"/>
        <v>0</v>
      </c>
      <c r="R27" s="53">
        <f t="shared" si="10"/>
        <v>0</v>
      </c>
      <c r="S27" s="51"/>
      <c r="T27" s="51"/>
      <c r="U27" s="51"/>
      <c r="V27" s="51"/>
      <c r="W27" s="51"/>
      <c r="X27" s="51"/>
      <c r="Y27" s="51"/>
      <c r="Z27" s="52">
        <f t="shared" si="11"/>
        <v>0</v>
      </c>
      <c r="AA27" s="53">
        <f t="shared" si="12"/>
        <v>0</v>
      </c>
      <c r="AB27" s="51"/>
      <c r="AC27" s="51"/>
      <c r="AD27" s="51"/>
      <c r="AE27" s="51"/>
      <c r="AF27" s="51"/>
      <c r="AG27" s="51"/>
      <c r="AH27" s="51"/>
      <c r="AI27" s="52">
        <f t="shared" si="4"/>
        <v>0</v>
      </c>
      <c r="AJ27" s="54">
        <f t="shared" si="5"/>
        <v>0</v>
      </c>
      <c r="AK27" s="72">
        <f t="shared" si="6"/>
        <v>23</v>
      </c>
      <c r="AL27" s="61">
        <f t="shared" si="13"/>
        <v>0</v>
      </c>
      <c r="AM27" s="62">
        <f t="shared" si="7"/>
        <v>1</v>
      </c>
      <c r="AN27" s="88"/>
      <c r="AO27" s="11"/>
      <c r="AP27" s="12"/>
      <c r="AQ27" s="16"/>
    </row>
    <row r="28" spans="1:43" ht="12.75" customHeight="1">
      <c r="A28" s="65">
        <v>24</v>
      </c>
      <c r="B28" s="51"/>
      <c r="C28" s="51"/>
      <c r="D28" s="51"/>
      <c r="E28" s="51"/>
      <c r="F28" s="51"/>
      <c r="G28" s="51"/>
      <c r="H28" s="51"/>
      <c r="I28" s="52">
        <f t="shared" si="0"/>
        <v>0</v>
      </c>
      <c r="J28" s="51"/>
      <c r="K28" s="51"/>
      <c r="L28" s="51"/>
      <c r="M28" s="51"/>
      <c r="N28" s="51"/>
      <c r="O28" s="51"/>
      <c r="P28" s="51"/>
      <c r="Q28" s="52">
        <f t="shared" si="1"/>
        <v>0</v>
      </c>
      <c r="R28" s="53">
        <f t="shared" si="10"/>
        <v>0</v>
      </c>
      <c r="S28" s="51"/>
      <c r="T28" s="51"/>
      <c r="U28" s="51"/>
      <c r="V28" s="51"/>
      <c r="W28" s="51"/>
      <c r="X28" s="51"/>
      <c r="Y28" s="51"/>
      <c r="Z28" s="52">
        <f t="shared" si="11"/>
        <v>0</v>
      </c>
      <c r="AA28" s="53">
        <f t="shared" si="12"/>
        <v>0</v>
      </c>
      <c r="AB28" s="51"/>
      <c r="AC28" s="51"/>
      <c r="AD28" s="51"/>
      <c r="AE28" s="51"/>
      <c r="AF28" s="51"/>
      <c r="AG28" s="51"/>
      <c r="AH28" s="51"/>
      <c r="AI28" s="52">
        <f t="shared" si="4"/>
        <v>0</v>
      </c>
      <c r="AJ28" s="54">
        <f t="shared" si="5"/>
        <v>0</v>
      </c>
      <c r="AK28" s="72">
        <f t="shared" si="6"/>
        <v>24</v>
      </c>
      <c r="AL28" s="61">
        <f t="shared" si="13"/>
        <v>0</v>
      </c>
      <c r="AM28" s="62">
        <f t="shared" si="7"/>
        <v>1</v>
      </c>
      <c r="AN28" s="88"/>
      <c r="AO28" s="11"/>
      <c r="AP28" s="12"/>
      <c r="AQ28" s="16"/>
    </row>
    <row r="29" spans="1:43" ht="12.75" customHeight="1">
      <c r="A29" s="65">
        <v>25</v>
      </c>
      <c r="B29" s="51"/>
      <c r="C29" s="51"/>
      <c r="D29" s="51"/>
      <c r="E29" s="51"/>
      <c r="F29" s="51"/>
      <c r="G29" s="51"/>
      <c r="H29" s="51"/>
      <c r="I29" s="52">
        <f t="shared" si="0"/>
        <v>0</v>
      </c>
      <c r="J29" s="51"/>
      <c r="K29" s="51"/>
      <c r="L29" s="51"/>
      <c r="M29" s="51"/>
      <c r="N29" s="51"/>
      <c r="O29" s="51"/>
      <c r="P29" s="51"/>
      <c r="Q29" s="52">
        <f t="shared" si="1"/>
        <v>0</v>
      </c>
      <c r="R29" s="53">
        <f t="shared" si="10"/>
        <v>0</v>
      </c>
      <c r="S29" s="51"/>
      <c r="T29" s="51"/>
      <c r="U29" s="51"/>
      <c r="V29" s="51"/>
      <c r="W29" s="51"/>
      <c r="X29" s="51"/>
      <c r="Y29" s="51"/>
      <c r="Z29" s="52">
        <f t="shared" si="11"/>
        <v>0</v>
      </c>
      <c r="AA29" s="53">
        <f t="shared" si="12"/>
        <v>0</v>
      </c>
      <c r="AB29" s="51"/>
      <c r="AC29" s="51"/>
      <c r="AD29" s="51"/>
      <c r="AE29" s="51"/>
      <c r="AF29" s="51"/>
      <c r="AG29" s="51"/>
      <c r="AH29" s="51"/>
      <c r="AI29" s="52">
        <f t="shared" si="4"/>
        <v>0</v>
      </c>
      <c r="AJ29" s="54">
        <f t="shared" si="5"/>
        <v>0</v>
      </c>
      <c r="AK29" s="72">
        <f t="shared" si="6"/>
        <v>25</v>
      </c>
      <c r="AL29" s="61">
        <f t="shared" si="13"/>
        <v>0</v>
      </c>
      <c r="AM29" s="62">
        <f t="shared" si="7"/>
        <v>1</v>
      </c>
      <c r="AN29" s="88"/>
      <c r="AO29" s="11"/>
      <c r="AP29" s="12"/>
      <c r="AQ29" s="16"/>
    </row>
    <row r="30" spans="1:43" ht="12.75" customHeight="1">
      <c r="A30" s="65">
        <v>26</v>
      </c>
      <c r="B30" s="51"/>
      <c r="C30" s="51"/>
      <c r="D30" s="51"/>
      <c r="E30" s="51"/>
      <c r="F30" s="51"/>
      <c r="G30" s="51"/>
      <c r="H30" s="51"/>
      <c r="I30" s="52">
        <f t="shared" si="0"/>
        <v>0</v>
      </c>
      <c r="J30" s="51"/>
      <c r="K30" s="51"/>
      <c r="L30" s="51"/>
      <c r="M30" s="51"/>
      <c r="N30" s="51"/>
      <c r="O30" s="51"/>
      <c r="P30" s="51"/>
      <c r="Q30" s="52">
        <f t="shared" si="1"/>
        <v>0</v>
      </c>
      <c r="R30" s="53">
        <f t="shared" si="10"/>
        <v>0</v>
      </c>
      <c r="S30" s="51"/>
      <c r="T30" s="51"/>
      <c r="U30" s="51"/>
      <c r="V30" s="51"/>
      <c r="W30" s="51"/>
      <c r="X30" s="51"/>
      <c r="Y30" s="51"/>
      <c r="Z30" s="52">
        <f t="shared" si="11"/>
        <v>0</v>
      </c>
      <c r="AA30" s="53">
        <f t="shared" si="12"/>
        <v>0</v>
      </c>
      <c r="AB30" s="51"/>
      <c r="AC30" s="51"/>
      <c r="AD30" s="51"/>
      <c r="AE30" s="51"/>
      <c r="AF30" s="51"/>
      <c r="AG30" s="51"/>
      <c r="AH30" s="51"/>
      <c r="AI30" s="52">
        <f t="shared" si="4"/>
        <v>0</v>
      </c>
      <c r="AJ30" s="54">
        <f t="shared" si="5"/>
        <v>0</v>
      </c>
      <c r="AK30" s="72">
        <f t="shared" si="6"/>
        <v>26</v>
      </c>
      <c r="AL30" s="61">
        <f t="shared" si="13"/>
        <v>0</v>
      </c>
      <c r="AM30" s="62">
        <f t="shared" si="7"/>
        <v>1</v>
      </c>
      <c r="AN30" s="88"/>
      <c r="AO30" s="11"/>
      <c r="AP30" s="12"/>
      <c r="AQ30" s="16"/>
    </row>
    <row r="31" spans="1:43" ht="12.75" customHeight="1">
      <c r="A31" s="65">
        <v>27</v>
      </c>
      <c r="B31" s="51"/>
      <c r="C31" s="51"/>
      <c r="D31" s="51"/>
      <c r="E31" s="51"/>
      <c r="F31" s="51"/>
      <c r="G31" s="51"/>
      <c r="H31" s="51"/>
      <c r="I31" s="52">
        <f t="shared" si="0"/>
        <v>0</v>
      </c>
      <c r="J31" s="51"/>
      <c r="K31" s="51"/>
      <c r="L31" s="51"/>
      <c r="M31" s="51"/>
      <c r="N31" s="51"/>
      <c r="O31" s="51"/>
      <c r="P31" s="51"/>
      <c r="Q31" s="52">
        <f t="shared" si="1"/>
        <v>0</v>
      </c>
      <c r="R31" s="53">
        <f t="shared" si="10"/>
        <v>0</v>
      </c>
      <c r="S31" s="51"/>
      <c r="T31" s="51"/>
      <c r="U31" s="51"/>
      <c r="V31" s="51"/>
      <c r="W31" s="51"/>
      <c r="X31" s="51"/>
      <c r="Y31" s="51"/>
      <c r="Z31" s="52">
        <f t="shared" si="11"/>
        <v>0</v>
      </c>
      <c r="AA31" s="53">
        <f t="shared" si="12"/>
        <v>0</v>
      </c>
      <c r="AB31" s="51"/>
      <c r="AC31" s="51"/>
      <c r="AD31" s="51"/>
      <c r="AE31" s="51"/>
      <c r="AF31" s="51"/>
      <c r="AG31" s="51"/>
      <c r="AH31" s="51"/>
      <c r="AI31" s="52">
        <f t="shared" si="4"/>
        <v>0</v>
      </c>
      <c r="AJ31" s="54">
        <f t="shared" si="5"/>
        <v>0</v>
      </c>
      <c r="AK31" s="72">
        <f t="shared" si="6"/>
        <v>27</v>
      </c>
      <c r="AL31" s="61">
        <f t="shared" si="13"/>
        <v>0</v>
      </c>
      <c r="AM31" s="62">
        <f t="shared" si="7"/>
        <v>1</v>
      </c>
      <c r="AN31" s="88"/>
      <c r="AO31" s="11"/>
      <c r="AP31" s="12"/>
      <c r="AQ31" s="16"/>
    </row>
    <row r="32" spans="1:43" ht="12.75" customHeight="1">
      <c r="A32" s="65">
        <v>28</v>
      </c>
      <c r="B32" s="51"/>
      <c r="C32" s="51"/>
      <c r="D32" s="51"/>
      <c r="E32" s="51"/>
      <c r="F32" s="51"/>
      <c r="G32" s="51"/>
      <c r="H32" s="51"/>
      <c r="I32" s="52">
        <f t="shared" si="0"/>
        <v>0</v>
      </c>
      <c r="J32" s="51"/>
      <c r="K32" s="51"/>
      <c r="L32" s="51"/>
      <c r="M32" s="51"/>
      <c r="N32" s="51"/>
      <c r="O32" s="51"/>
      <c r="P32" s="51"/>
      <c r="Q32" s="52">
        <f t="shared" si="1"/>
        <v>0</v>
      </c>
      <c r="R32" s="53">
        <f t="shared" si="10"/>
        <v>0</v>
      </c>
      <c r="S32" s="51"/>
      <c r="T32" s="51"/>
      <c r="U32" s="51"/>
      <c r="V32" s="51"/>
      <c r="W32" s="51"/>
      <c r="X32" s="51"/>
      <c r="Y32" s="51"/>
      <c r="Z32" s="52">
        <f t="shared" si="11"/>
        <v>0</v>
      </c>
      <c r="AA32" s="53">
        <f t="shared" si="12"/>
        <v>0</v>
      </c>
      <c r="AB32" s="51"/>
      <c r="AC32" s="51"/>
      <c r="AD32" s="51"/>
      <c r="AE32" s="51"/>
      <c r="AF32" s="51"/>
      <c r="AG32" s="51"/>
      <c r="AH32" s="51"/>
      <c r="AI32" s="52">
        <f t="shared" si="4"/>
        <v>0</v>
      </c>
      <c r="AJ32" s="54">
        <f t="shared" si="5"/>
        <v>0</v>
      </c>
      <c r="AK32" s="72">
        <f t="shared" si="6"/>
        <v>28</v>
      </c>
      <c r="AL32" s="61">
        <f t="shared" si="13"/>
        <v>0</v>
      </c>
      <c r="AM32" s="62">
        <f t="shared" si="7"/>
        <v>1</v>
      </c>
      <c r="AN32" s="88"/>
      <c r="AO32" s="11"/>
      <c r="AP32" s="12"/>
      <c r="AQ32" s="16"/>
    </row>
    <row r="33" spans="1:43" ht="12.75" customHeight="1">
      <c r="A33" s="65">
        <v>29</v>
      </c>
      <c r="B33" s="51"/>
      <c r="C33" s="51"/>
      <c r="D33" s="51"/>
      <c r="E33" s="51"/>
      <c r="F33" s="51"/>
      <c r="G33" s="51"/>
      <c r="H33" s="51"/>
      <c r="I33" s="52">
        <f t="shared" si="0"/>
        <v>0</v>
      </c>
      <c r="J33" s="51"/>
      <c r="K33" s="51"/>
      <c r="L33" s="51"/>
      <c r="M33" s="51"/>
      <c r="N33" s="51"/>
      <c r="O33" s="51"/>
      <c r="P33" s="51"/>
      <c r="Q33" s="52">
        <f t="shared" si="1"/>
        <v>0</v>
      </c>
      <c r="R33" s="53">
        <f>I33+Q33</f>
        <v>0</v>
      </c>
      <c r="S33" s="51"/>
      <c r="T33" s="51"/>
      <c r="U33" s="51"/>
      <c r="V33" s="51"/>
      <c r="W33" s="51"/>
      <c r="X33" s="51"/>
      <c r="Y33" s="51"/>
      <c r="Z33" s="52">
        <f t="shared" si="9"/>
        <v>0</v>
      </c>
      <c r="AA33" s="53">
        <f>I33+Q33+Z33</f>
        <v>0</v>
      </c>
      <c r="AB33" s="51"/>
      <c r="AC33" s="51"/>
      <c r="AD33" s="51"/>
      <c r="AE33" s="51"/>
      <c r="AF33" s="51"/>
      <c r="AG33" s="51"/>
      <c r="AH33" s="51"/>
      <c r="AI33" s="52">
        <f t="shared" si="4"/>
        <v>0</v>
      </c>
      <c r="AJ33" s="54">
        <f t="shared" si="5"/>
        <v>0</v>
      </c>
      <c r="AK33" s="72">
        <f t="shared" si="6"/>
        <v>29</v>
      </c>
      <c r="AL33" s="61">
        <f>LARGE(AJ$5:AJ$34,19)</f>
        <v>0</v>
      </c>
      <c r="AM33" s="62">
        <f>VLOOKUP(AL33,AJ$5:AK$34,2,FALSE)</f>
        <v>1</v>
      </c>
      <c r="AN33" s="88"/>
      <c r="AO33" s="11"/>
      <c r="AP33" s="12"/>
      <c r="AQ33" s="16"/>
    </row>
    <row r="34" spans="1:43" ht="12.75" customHeight="1" thickBot="1">
      <c r="A34" s="65">
        <v>30</v>
      </c>
      <c r="B34" s="51"/>
      <c r="C34" s="51"/>
      <c r="D34" s="51"/>
      <c r="E34" s="51"/>
      <c r="F34" s="51"/>
      <c r="G34" s="51"/>
      <c r="H34" s="51"/>
      <c r="I34" s="52">
        <f t="shared" si="0"/>
        <v>0</v>
      </c>
      <c r="J34" s="51"/>
      <c r="K34" s="51"/>
      <c r="L34" s="51"/>
      <c r="M34" s="51"/>
      <c r="N34" s="51"/>
      <c r="O34" s="51"/>
      <c r="P34" s="51"/>
      <c r="Q34" s="52">
        <f t="shared" si="1"/>
        <v>0</v>
      </c>
      <c r="R34" s="63">
        <f>I34+Q34</f>
        <v>0</v>
      </c>
      <c r="S34" s="51"/>
      <c r="T34" s="51"/>
      <c r="U34" s="51"/>
      <c r="V34" s="51"/>
      <c r="W34" s="51"/>
      <c r="X34" s="51"/>
      <c r="Y34" s="51"/>
      <c r="Z34" s="52">
        <f t="shared" si="9"/>
        <v>0</v>
      </c>
      <c r="AA34" s="63">
        <f>I34+Q34+Z34</f>
        <v>0</v>
      </c>
      <c r="AB34" s="51"/>
      <c r="AC34" s="51"/>
      <c r="AD34" s="51"/>
      <c r="AE34" s="51"/>
      <c r="AF34" s="51"/>
      <c r="AG34" s="51"/>
      <c r="AH34" s="51"/>
      <c r="AI34" s="52">
        <f t="shared" si="4"/>
        <v>0</v>
      </c>
      <c r="AJ34" s="64">
        <f t="shared" si="5"/>
        <v>0</v>
      </c>
      <c r="AK34" s="72">
        <f t="shared" si="6"/>
        <v>30</v>
      </c>
      <c r="AL34" s="61">
        <f>LARGE(AJ$5:AJ$34,20)</f>
        <v>0</v>
      </c>
      <c r="AM34" s="62">
        <f>VLOOKUP(AL34,AJ$5:AK$34,2,FALSE)</f>
        <v>1</v>
      </c>
      <c r="AN34" s="90"/>
      <c r="AO34" s="11"/>
      <c r="AP34" s="12"/>
      <c r="AQ34" s="16"/>
    </row>
    <row r="35" spans="1:36" ht="12.75" customHeight="1">
      <c r="A35" s="17"/>
      <c r="B35" s="13">
        <f>SUM(B5:B34)</f>
        <v>0</v>
      </c>
      <c r="C35" s="13">
        <f aca="true" t="shared" si="14" ref="C35:H35">SUM(C5:C34)</f>
        <v>0</v>
      </c>
      <c r="D35" s="13">
        <f t="shared" si="14"/>
        <v>0</v>
      </c>
      <c r="E35" s="13">
        <f t="shared" si="14"/>
        <v>0</v>
      </c>
      <c r="F35" s="13">
        <f t="shared" si="14"/>
        <v>0</v>
      </c>
      <c r="G35" s="13">
        <f t="shared" si="14"/>
        <v>0</v>
      </c>
      <c r="H35" s="13">
        <f t="shared" si="14"/>
        <v>0</v>
      </c>
      <c r="I35" s="18"/>
      <c r="J35" s="13">
        <f aca="true" t="shared" si="15" ref="J35:P35">SUM(J5:J34)</f>
        <v>0</v>
      </c>
      <c r="K35" s="13">
        <f t="shared" si="15"/>
        <v>0</v>
      </c>
      <c r="L35" s="13">
        <f t="shared" si="15"/>
        <v>0</v>
      </c>
      <c r="M35" s="13">
        <f t="shared" si="15"/>
        <v>0</v>
      </c>
      <c r="N35" s="13">
        <f t="shared" si="15"/>
        <v>0</v>
      </c>
      <c r="O35" s="13">
        <f t="shared" si="15"/>
        <v>0</v>
      </c>
      <c r="P35" s="13">
        <f t="shared" si="15"/>
        <v>0</v>
      </c>
      <c r="Q35" s="35"/>
      <c r="R35" s="74">
        <f>SUM(R5:R34)</f>
        <v>0</v>
      </c>
      <c r="S35" s="37">
        <f aca="true" t="shared" si="16" ref="S35:Y35">SUM(S5:S34)</f>
        <v>0</v>
      </c>
      <c r="T35" s="13">
        <f t="shared" si="16"/>
        <v>0</v>
      </c>
      <c r="U35" s="13">
        <f>SUM(U5:U34)</f>
        <v>0</v>
      </c>
      <c r="V35" s="13">
        <f>SUM(V5:V34)</f>
        <v>0</v>
      </c>
      <c r="W35" s="13">
        <f t="shared" si="16"/>
        <v>0</v>
      </c>
      <c r="X35" s="13">
        <f t="shared" si="16"/>
        <v>0</v>
      </c>
      <c r="Y35" s="13">
        <f t="shared" si="16"/>
        <v>0</v>
      </c>
      <c r="Z35" s="15"/>
      <c r="AA35" s="74">
        <f aca="true" t="shared" si="17" ref="AA35:AH35">SUM(AA5:AA34)</f>
        <v>0</v>
      </c>
      <c r="AB35" s="37">
        <f t="shared" si="17"/>
        <v>0</v>
      </c>
      <c r="AC35" s="13">
        <f t="shared" si="17"/>
        <v>0</v>
      </c>
      <c r="AD35" s="13">
        <f>SUM(AD5:AD34)</f>
        <v>0</v>
      </c>
      <c r="AE35" s="13">
        <f>SUM(AE5:AE34)</f>
        <v>0</v>
      </c>
      <c r="AF35" s="13">
        <f t="shared" si="17"/>
        <v>0</v>
      </c>
      <c r="AG35" s="13">
        <f t="shared" si="17"/>
        <v>0</v>
      </c>
      <c r="AH35" s="13">
        <f t="shared" si="17"/>
        <v>0</v>
      </c>
      <c r="AI35" s="35"/>
      <c r="AJ35" s="74">
        <f>SUM(AJ5:AJ34)</f>
        <v>0</v>
      </c>
    </row>
    <row r="36" spans="1:43" ht="12.75" customHeight="1" thickBot="1">
      <c r="A36" s="20"/>
      <c r="B36" s="21"/>
      <c r="C36" s="22"/>
      <c r="D36" s="23"/>
      <c r="E36" s="23"/>
      <c r="F36" s="23"/>
      <c r="G36" s="23"/>
      <c r="H36" s="24"/>
      <c r="I36" s="25">
        <f>SUM(I5:I34)</f>
        <v>0</v>
      </c>
      <c r="J36" s="19"/>
      <c r="K36" s="19"/>
      <c r="L36" s="19"/>
      <c r="M36" s="19"/>
      <c r="N36" s="19"/>
      <c r="O36" s="19"/>
      <c r="P36" s="26"/>
      <c r="Q36" s="36">
        <f>SUM(Q5:Q34)</f>
        <v>0</v>
      </c>
      <c r="R36" s="75">
        <f>I36+Q36</f>
        <v>0</v>
      </c>
      <c r="S36" s="19"/>
      <c r="T36" s="19"/>
      <c r="U36" s="19"/>
      <c r="V36" s="19"/>
      <c r="W36" s="19"/>
      <c r="X36" s="19"/>
      <c r="Y36" s="26"/>
      <c r="Z36" s="36">
        <f>SUM(Z5:Z34)</f>
        <v>0</v>
      </c>
      <c r="AA36" s="75">
        <f>I36+Q36+Z36</f>
        <v>0</v>
      </c>
      <c r="AB36" s="19"/>
      <c r="AC36" s="19"/>
      <c r="AD36" s="19"/>
      <c r="AE36" s="19"/>
      <c r="AF36" s="19"/>
      <c r="AG36" s="19"/>
      <c r="AH36" s="26"/>
      <c r="AI36" s="36">
        <f>SUM(AI5:AI34)</f>
        <v>0</v>
      </c>
      <c r="AJ36" s="75">
        <f>I36+Q36+Z36+AI36</f>
        <v>0</v>
      </c>
      <c r="AN36" s="14"/>
      <c r="AQ36" s="14"/>
    </row>
    <row r="37" spans="2:36" s="27" customFormat="1" ht="10.5">
      <c r="B37" s="70" t="s">
        <v>21</v>
      </c>
      <c r="R37" s="73" t="s">
        <v>30</v>
      </c>
      <c r="AA37" s="73" t="s">
        <v>30</v>
      </c>
      <c r="AJ37" s="73" t="s">
        <v>30</v>
      </c>
    </row>
    <row r="38" spans="1:36" s="27" customFormat="1" ht="10.5">
      <c r="A38" s="38"/>
      <c r="B38" s="39"/>
      <c r="R38" s="73" t="s">
        <v>31</v>
      </c>
      <c r="AA38" s="73" t="s">
        <v>31</v>
      </c>
      <c r="AJ38" s="73" t="s">
        <v>31</v>
      </c>
    </row>
    <row r="39" spans="1:36" ht="12" thickBot="1">
      <c r="A39" s="16"/>
      <c r="R39" s="69"/>
      <c r="AA39" s="69"/>
      <c r="AJ39" s="69"/>
    </row>
    <row r="40" spans="1:26" s="30" customFormat="1" ht="96.75" customHeight="1" thickBot="1">
      <c r="A40" s="29"/>
      <c r="B40" s="109" t="s">
        <v>18</v>
      </c>
      <c r="C40" s="110"/>
      <c r="D40" s="110"/>
      <c r="E40" s="110"/>
      <c r="F40" s="110"/>
      <c r="G40" s="110"/>
      <c r="H40" s="110"/>
      <c r="I40" s="110"/>
      <c r="J40" s="110"/>
      <c r="K40" s="110"/>
      <c r="L40" s="110"/>
      <c r="M40" s="110"/>
      <c r="N40" s="110"/>
      <c r="O40" s="110"/>
      <c r="P40" s="110"/>
      <c r="Q40" s="110"/>
      <c r="R40" s="110"/>
      <c r="S40" s="110"/>
      <c r="T40" s="111"/>
      <c r="U40" s="34"/>
      <c r="V40" s="34"/>
      <c r="W40" s="34"/>
      <c r="X40" s="34"/>
      <c r="Y40" s="34"/>
      <c r="Z40" s="34"/>
    </row>
    <row r="41" ht="12" thickBot="1"/>
    <row r="42" spans="2:26" ht="96.75" customHeight="1" thickBot="1">
      <c r="B42" s="109" t="s">
        <v>3</v>
      </c>
      <c r="C42" s="112"/>
      <c r="D42" s="112"/>
      <c r="E42" s="112"/>
      <c r="F42" s="112"/>
      <c r="G42" s="112"/>
      <c r="H42" s="112"/>
      <c r="I42" s="112"/>
      <c r="J42" s="112"/>
      <c r="K42" s="112"/>
      <c r="L42" s="112"/>
      <c r="M42" s="113"/>
      <c r="O42" s="109" t="s">
        <v>9</v>
      </c>
      <c r="P42" s="114"/>
      <c r="Q42" s="114"/>
      <c r="R42" s="114"/>
      <c r="S42" s="114"/>
      <c r="T42" s="114"/>
      <c r="U42" s="114"/>
      <c r="V42" s="114"/>
      <c r="W42" s="114"/>
      <c r="X42" s="114"/>
      <c r="Y42" s="114"/>
      <c r="Z42" s="115"/>
    </row>
    <row r="43" spans="2:13" ht="10.5">
      <c r="B43" s="32"/>
      <c r="C43" s="32"/>
      <c r="D43" s="32"/>
      <c r="E43" s="32"/>
      <c r="F43" s="32"/>
      <c r="G43" s="32"/>
      <c r="H43" s="32"/>
      <c r="I43" s="33"/>
      <c r="J43" s="32"/>
      <c r="K43" s="32"/>
      <c r="L43" s="32"/>
      <c r="M43" s="32"/>
    </row>
    <row r="44" spans="2:13" ht="10.5">
      <c r="B44" s="32"/>
      <c r="C44" s="32"/>
      <c r="D44" s="32"/>
      <c r="E44" s="32"/>
      <c r="F44" s="32"/>
      <c r="G44" s="32"/>
      <c r="H44" s="32"/>
      <c r="I44" s="33"/>
      <c r="J44" s="32"/>
      <c r="K44" s="32"/>
      <c r="L44" s="32"/>
      <c r="M44" s="32"/>
    </row>
  </sheetData>
  <sheetProtection sheet="1"/>
  <mergeCells count="52">
    <mergeCell ref="AO13:AQ16"/>
    <mergeCell ref="R2:R4"/>
    <mergeCell ref="AA2:AA4"/>
    <mergeCell ref="AJ2:AJ4"/>
    <mergeCell ref="B2:H2"/>
    <mergeCell ref="J2:P2"/>
    <mergeCell ref="S2:Y2"/>
    <mergeCell ref="AB2:AH2"/>
    <mergeCell ref="AO2:AQ2"/>
    <mergeCell ref="K3:K4"/>
    <mergeCell ref="N3:N4"/>
    <mergeCell ref="AD3:AD4"/>
    <mergeCell ref="O3:O4"/>
    <mergeCell ref="B1:I1"/>
    <mergeCell ref="P3:P4"/>
    <mergeCell ref="AB1:AI1"/>
    <mergeCell ref="AL1:AN1"/>
    <mergeCell ref="B40:T40"/>
    <mergeCell ref="B42:M42"/>
    <mergeCell ref="O42:Z42"/>
    <mergeCell ref="E3:E4"/>
    <mergeCell ref="H3:H4"/>
    <mergeCell ref="J3:J4"/>
    <mergeCell ref="M3:M4"/>
    <mergeCell ref="V3:V4"/>
    <mergeCell ref="W3:W4"/>
    <mergeCell ref="A1:A2"/>
    <mergeCell ref="Y3:Y4"/>
    <mergeCell ref="S3:S4"/>
    <mergeCell ref="T3:T4"/>
    <mergeCell ref="U3:U4"/>
    <mergeCell ref="G3:G4"/>
    <mergeCell ref="D3:D4"/>
    <mergeCell ref="J1:Q1"/>
    <mergeCell ref="S1:Z1"/>
    <mergeCell ref="L3:L4"/>
    <mergeCell ref="AL2:AN4"/>
    <mergeCell ref="AN10:AN34"/>
    <mergeCell ref="AG3:AG4"/>
    <mergeCell ref="AO3:AQ4"/>
    <mergeCell ref="AO1:AQ1"/>
    <mergeCell ref="A3:A4"/>
    <mergeCell ref="B3:B4"/>
    <mergeCell ref="C3:C4"/>
    <mergeCell ref="F3:F4"/>
    <mergeCell ref="AC3:AC4"/>
    <mergeCell ref="AK3:AK4"/>
    <mergeCell ref="AH3:AH4"/>
    <mergeCell ref="X3:X4"/>
    <mergeCell ref="AB3:AB4"/>
    <mergeCell ref="AF3:AF4"/>
    <mergeCell ref="AE3:AE4"/>
  </mergeCells>
  <printOptions horizontalCentered="1"/>
  <pageMargins left="0.5" right="0.5" top="0.5" bottom="0.25" header="0.5" footer="0.5"/>
  <pageSetup horizontalDpi="300" verticalDpi="300" orientation="landscape" paperSize="5" scale="61"/>
  <colBreaks count="1" manualBreakCount="1">
    <brk id="2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Miss America's Outstanding Teen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MAOTeen - Local Tally Sheet - Single Night Computer</dc:title>
  <dc:subject/>
  <dc:creator>Donna Bozarth, Kim Parrish, Alyson Michaels-Sulpizio, Kristin Black, Michael Hannah</dc:creator>
  <cp:keywords/>
  <dc:description>2012-09-30 - Added more rows for more local contestants
2011-09-30 - Revised applicable dates for 2012 Pageant Year (Michael Hannah)
2009-09-08 - In cell AB1, added the words "/On-Stage Question" to "Evening Wear", since this group of columns represents the combined categories of Evening Wear and On-Stage Question. (Michael Hannah)
2009-09-08 - Changed the text in cell AJ2 from "I+L+T+E" to "I+L+T+E/O", since that also includes the On-Stage Question. - (Michael Hannah)
2009-09-08 - Changed the text in cell AK1 from "Column AS" to "Column AK". - (Michael Hannah)
2009-09-08 - Changed the text in cell AK2 from "I+L+T+E" to "I+L+T+E/O", since that also includes the On-Stage Question. - (Michael Hannah)
2009-09-08 - Changed the text in cell AL1 from "Column AT" to "Column AL". - (Michael Hannah)
2009-09-08 - Changed the text in cell AM2 from "If identical score and name repeat immediately, check Columns AS &amp; AT for add'l contestants with same score, then type in each add'l contestant's no. and name below" to "If identical score and name repeat immediately, check Columns AK &amp; AL for add'l contestants with same score, then type in each add'l contestant's no. and name below". - (Michael Hannah)
2009-09-08 - Changed the text in cell AO10 from "Be sure that the sixth and subsequent contestants not appearing in the Top Five do not have a Final Total in Column AS that is equal to or higher than any contestant in the Top Five" to "Be sure that the sixth and subsequent contestants not appearing in the Top Five do not have a Final Total in Column AK that is equal to or higher than an… - (Michael Hannah)
2006-09-02 - Revised note to include note for revised number of contestants (3 or 4); also to highlight Cells BQ5 through BS9 to ensure the correct Final Results are picked up by the Auditor. - (Michael Hannah)
2007-05-02 Removed references to Scholastic Achievement for Local Pageants. - (Michael Hannah)</dc:description>
  <cp:lastModifiedBy>Gentry</cp:lastModifiedBy>
  <cp:lastPrinted>2016-07-06T20:48:45Z</cp:lastPrinted>
  <dcterms:created xsi:type="dcterms:W3CDTF">1999-04-17T01:15:21Z</dcterms:created>
  <dcterms:modified xsi:type="dcterms:W3CDTF">2016-07-18T17:43:53Z</dcterms:modified>
  <cp:category/>
  <cp:version/>
  <cp:contentType/>
  <cp:contentStatus/>
</cp:coreProperties>
</file>